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65" yWindow="65521" windowWidth="7650" windowHeight="8175" tabRatio="717" activeTab="3"/>
  </bookViews>
  <sheets>
    <sheet name="P&amp;L" sheetId="1" r:id="rId1"/>
    <sheet name="BS" sheetId="2" r:id="rId2"/>
    <sheet name="Equity" sheetId="3" r:id="rId3"/>
    <sheet name="Cashflow" sheetId="4" r:id="rId4"/>
  </sheets>
  <externalReferences>
    <externalReference r:id="rId7"/>
  </externalReferences>
  <definedNames>
    <definedName name="_xlnm.Print_Area" localSheetId="1">'BS'!$A$1:$G$55</definedName>
    <definedName name="_xlnm.Print_Area" localSheetId="3">'Cashflow'!$A$1:$J$60</definedName>
    <definedName name="_xlnm.Print_Area" localSheetId="2">'Equity'!$A$1:$G$65</definedName>
    <definedName name="_xlnm.Print_Area" localSheetId="0">'P&amp;L'!$A$1:$G$50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<sst xmlns="http://schemas.openxmlformats.org/spreadsheetml/2006/main" count="185" uniqueCount="133">
  <si>
    <t>Reserves</t>
  </si>
  <si>
    <t>RM'000</t>
  </si>
  <si>
    <t>Total</t>
  </si>
  <si>
    <t>Profit before taxation</t>
  </si>
  <si>
    <t>Other operating income</t>
  </si>
  <si>
    <t>Finance costs</t>
  </si>
  <si>
    <t>Basic</t>
  </si>
  <si>
    <t>As at</t>
  </si>
  <si>
    <t>Operating expenses</t>
  </si>
  <si>
    <t>Share</t>
  </si>
  <si>
    <t>Retained</t>
  </si>
  <si>
    <t>ended</t>
  </si>
  <si>
    <t>Changes in working capital :-</t>
  </si>
  <si>
    <t>OSK PROPERTY HOLDINGS BERHAD (201666-D)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</si>
  <si>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</si>
  <si>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</si>
  <si>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</si>
  <si>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</si>
  <si>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</si>
  <si>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</si>
  <si>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</si>
  <si>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</si>
  <si>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</si>
  <si>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ASSETS</t>
  </si>
  <si>
    <t>Operating profit before working capital changes</t>
  </si>
  <si>
    <t>Net change in cash and cash equivalents</t>
  </si>
  <si>
    <t>Revenue</t>
  </si>
  <si>
    <t>Interest received</t>
  </si>
  <si>
    <t>Dividends paid</t>
  </si>
  <si>
    <t>Dividends</t>
  </si>
  <si>
    <t>Income tax refunded</t>
  </si>
  <si>
    <t>Interest paid</t>
  </si>
  <si>
    <t>Adjustments for non-cash and non-operating items</t>
  </si>
  <si>
    <t>Property, plant and equipment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</si>
  <si>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</si>
  <si>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</si>
  <si>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</si>
  <si>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</si>
  <si>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</si>
  <si>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Share capital</t>
  </si>
  <si>
    <t>year to date</t>
  </si>
  <si>
    <t>Net change in intercompany balances</t>
  </si>
  <si>
    <t>Land held for property development</t>
  </si>
  <si>
    <t>Tax payable</t>
  </si>
  <si>
    <t>Warrants</t>
  </si>
  <si>
    <t>Cash flow from operating activities</t>
  </si>
  <si>
    <t>Net change in development costs</t>
  </si>
  <si>
    <t>Cash flow from investing activities</t>
  </si>
  <si>
    <t>Cash flow from financing activities</t>
  </si>
  <si>
    <t>Housing Development Accounts</t>
  </si>
  <si>
    <t>shares</t>
  </si>
  <si>
    <t>Net cash used in investing activities</t>
  </si>
  <si>
    <t>Payment of BaIDS issuance expenses</t>
  </si>
  <si>
    <t>Payment of Warrants issuance expenses</t>
  </si>
  <si>
    <t>Net change in current assets</t>
  </si>
  <si>
    <t>Net change in current liabilities</t>
  </si>
  <si>
    <t>Group proportionate allocation of</t>
  </si>
  <si>
    <t>fair value of land cost</t>
  </si>
  <si>
    <t>Property development costs</t>
  </si>
  <si>
    <t>Payment of BaIDS profits</t>
  </si>
  <si>
    <t xml:space="preserve">Preceding </t>
  </si>
  <si>
    <t>Payment on early redemption of BaIDS</t>
  </si>
  <si>
    <t>Treasury</t>
  </si>
  <si>
    <t>Less: Treasury shares</t>
  </si>
  <si>
    <t>Progress billings</t>
  </si>
  <si>
    <t>Profit Service Reserve and Reserve Accounts</t>
  </si>
  <si>
    <t>Profit from operations</t>
  </si>
  <si>
    <t>Amount due to a related company</t>
  </si>
  <si>
    <t>31/12/2005</t>
  </si>
  <si>
    <t>Deposit with Licensed Banks</t>
  </si>
  <si>
    <t>Net Asset per Share (RM)</t>
  </si>
  <si>
    <t>(Audited)</t>
  </si>
  <si>
    <t>Preceding financial year ended</t>
  </si>
  <si>
    <t>Investment properties</t>
  </si>
  <si>
    <t>Net change in accrued/progress billings</t>
  </si>
  <si>
    <t>Tax expense</t>
  </si>
  <si>
    <t>Purchase of plant and equipment</t>
  </si>
  <si>
    <t>Proceeds from disposal of plant and equipment</t>
  </si>
  <si>
    <t>Non-current assets</t>
  </si>
  <si>
    <t>TOTAL ASSETS</t>
  </si>
  <si>
    <t>EQUITY AND LIABILITIES</t>
  </si>
  <si>
    <t>Total equity</t>
  </si>
  <si>
    <t>Non-current liabilities</t>
  </si>
  <si>
    <t>Seven (7)-Year Serial Al-Bai'</t>
  </si>
  <si>
    <t>Bithaman Ajil Islamic Debt Securities ("BaIDS")</t>
  </si>
  <si>
    <t>Deferred tax liabilities</t>
  </si>
  <si>
    <t>Total liabilities</t>
  </si>
  <si>
    <t>TOTAL EQUITY AND LIABILITIES</t>
  </si>
  <si>
    <t xml:space="preserve">   recognised directly in equity</t>
  </si>
  <si>
    <t xml:space="preserve">Total recognised income and </t>
  </si>
  <si>
    <t xml:space="preserve">   expenses for the financial period</t>
  </si>
  <si>
    <t xml:space="preserve">   expenses for the financial year</t>
  </si>
  <si>
    <t>Cash on hand and banks</t>
  </si>
  <si>
    <t>Current year to date ended</t>
  </si>
  <si>
    <t>At 1 January 2006</t>
  </si>
  <si>
    <t>At 1 January 2005</t>
  </si>
  <si>
    <t>Preceding year to date ended</t>
  </si>
  <si>
    <t>At 31 December 2005</t>
  </si>
  <si>
    <t>financial year</t>
  </si>
  <si>
    <t>Net cash (used in)/generated from operations</t>
  </si>
  <si>
    <t>Cash and cash equivalents at beginning of the period/year</t>
  </si>
  <si>
    <t>Cash and cash equivalents at end of the period/year</t>
  </si>
  <si>
    <t>Cash and cash equivalents at end of the period/year comprised:</t>
  </si>
  <si>
    <t xml:space="preserve">Attributable to equity holders </t>
  </si>
  <si>
    <t xml:space="preserve">Equity attributable to equity holders </t>
  </si>
  <si>
    <t>equity holders (Note B13):</t>
  </si>
  <si>
    <t>(The notes set out on pages 5 to 8 form an integral part of and should be read in conjunction with this quarterly report).</t>
  </si>
  <si>
    <t xml:space="preserve">Warrants issuance expenses </t>
  </si>
  <si>
    <t>QUARTERLY REPORT FOR THE SECOND QUARTER ENDED 30 JUNE 2006</t>
  </si>
  <si>
    <t>30/6/2006</t>
  </si>
  <si>
    <t>30/6/2005</t>
  </si>
  <si>
    <t>Profit for the period</t>
  </si>
  <si>
    <t>Diluted</t>
  </si>
  <si>
    <t>Short term borrowing</t>
  </si>
  <si>
    <t>30 June 2006</t>
  </si>
  <si>
    <t>Dividend</t>
  </si>
  <si>
    <t>Share buybacks</t>
  </si>
  <si>
    <t>At 30 June 2006</t>
  </si>
  <si>
    <t>30 June 2005</t>
  </si>
  <si>
    <t>At 30 June 2005</t>
  </si>
  <si>
    <t>31 December 2005</t>
  </si>
  <si>
    <t>Profit for the year</t>
  </si>
  <si>
    <t>Drawdown of borrowings</t>
  </si>
  <si>
    <t>UNAUDITED CONDENSED CONSOLIDATED INCOME STATEMENTS</t>
  </si>
  <si>
    <t>UNAUDITED CONDENSED CONSOLIDATED BALANCE SHEETS</t>
  </si>
  <si>
    <t>UNAUDITED CONDENSED CONSOLIDATED STATEMENT OF CHANGES IN EQUITY</t>
  </si>
  <si>
    <t>UNAUDITED CONDENSED CONSOLIDATED CASH FLOW STATEMENTS</t>
  </si>
  <si>
    <t xml:space="preserve">(Loss) / profit attributable to equity holders </t>
  </si>
  <si>
    <t>(Loss) / profit for the period</t>
  </si>
  <si>
    <t>(Loss)/earnings per share (sen) attributable to</t>
  </si>
  <si>
    <t>Net cash (used in)/generated from operating activities</t>
  </si>
  <si>
    <t>Net cash generated from/(used in) financing activities</t>
  </si>
  <si>
    <t>Repayment of borrowings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</si>
</sst>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0.00_);\(0.00\)"/>
    <numFmt numFmtId="197" formatCode="d/mmm"/>
    <numFmt numFmtId="198" formatCode="_(* #,##0.0_);_(* \(#,##0.0\);_(* &quot;-&quot;_);_(@_)"/>
    <numFmt numFmtId="199" formatCode="_(* #,##0.000000_);_(* \(#,##0.000000\);_(* &quot;-&quot;??_);_(@_)"/>
    <numFmt numFmtId="200" formatCode="#,##0.000;\-#,##0.000"/>
    <numFmt numFmtId="201" formatCode="[$-809]dd\ mmmm\ yyyy"/>
    <numFmt numFmtId="202" formatCode="_(* #,##0.00_);_(* \(#,##0.00\);_(* &quot;-&quot;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Continuous" vertical="center"/>
      <protection/>
    </xf>
    <xf numFmtId="0" fontId="2" fillId="0" borderId="0" xfId="22" applyFont="1" applyFill="1" applyAlignment="1">
      <alignment vertical="center"/>
      <protection/>
    </xf>
    <xf numFmtId="37" fontId="2" fillId="0" borderId="0" xfId="22" applyNumberFormat="1" applyFont="1" applyFill="1" applyAlignment="1">
      <alignment horizontal="left" vertical="center"/>
      <protection/>
    </xf>
    <xf numFmtId="37" fontId="2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7" fontId="2" fillId="0" borderId="0" xfId="0" applyNumberFormat="1" applyFont="1" applyFill="1" applyAlignment="1">
      <alignment horizontal="center" wrapText="1"/>
    </xf>
    <xf numFmtId="185" fontId="2" fillId="0" borderId="0" xfId="15" applyNumberFormat="1" applyFont="1" applyFill="1" applyAlignment="1">
      <alignment/>
    </xf>
    <xf numFmtId="171" fontId="2" fillId="0" borderId="0" xfId="15" applyFont="1" applyFill="1" applyAlignment="1">
      <alignment/>
    </xf>
    <xf numFmtId="39" fontId="2" fillId="0" borderId="0" xfId="0" applyNumberFormat="1" applyFont="1" applyFill="1" applyAlignment="1">
      <alignment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185" fontId="2" fillId="0" borderId="0" xfId="15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186" fontId="4" fillId="0" borderId="0" xfId="0" applyNumberFormat="1" applyFont="1" applyFill="1" applyBorder="1" applyAlignment="1" quotePrefix="1">
      <alignment horizontal="center"/>
    </xf>
    <xf numFmtId="171" fontId="2" fillId="0" borderId="0" xfId="15" applyFont="1" applyFill="1" applyBorder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 horizontal="center"/>
    </xf>
    <xf numFmtId="186" fontId="1" fillId="0" borderId="0" xfId="22" applyNumberFormat="1" applyFont="1" applyFill="1" applyAlignment="1">
      <alignment horizontal="center" vertical="center"/>
      <protection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2" applyNumberFormat="1" applyFont="1" applyFill="1" applyBorder="1" applyAlignment="1">
      <alignment horizontal="center" vertical="center"/>
      <protection/>
    </xf>
    <xf numFmtId="37" fontId="1" fillId="0" borderId="0" xfId="22" applyNumberFormat="1" applyFont="1" applyFill="1" applyAlignment="1">
      <alignment horizontal="left" vertical="center"/>
      <protection/>
    </xf>
    <xf numFmtId="0" fontId="1" fillId="0" borderId="0" xfId="22" applyFont="1" applyFill="1" applyAlignment="1">
      <alignment vertical="center"/>
      <protection/>
    </xf>
    <xf numFmtId="185" fontId="1" fillId="0" borderId="0" xfId="15" applyNumberFormat="1" applyFont="1" applyFill="1" applyAlignment="1">
      <alignment horizontal="right" vertical="center"/>
    </xf>
    <xf numFmtId="185" fontId="1" fillId="0" borderId="1" xfId="15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85" fontId="1" fillId="0" borderId="0" xfId="15" applyNumberFormat="1" applyFont="1" applyFill="1" applyBorder="1" applyAlignment="1">
      <alignment vertical="center"/>
    </xf>
    <xf numFmtId="185" fontId="1" fillId="0" borderId="0" xfId="15" applyNumberFormat="1" applyFont="1" applyFill="1" applyAlignment="1">
      <alignment vertical="center"/>
    </xf>
    <xf numFmtId="185" fontId="2" fillId="0" borderId="2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 horizontal="right"/>
    </xf>
    <xf numFmtId="185" fontId="2" fillId="0" borderId="3" xfId="15" applyNumberFormat="1" applyFont="1" applyFill="1" applyBorder="1" applyAlignment="1">
      <alignment/>
    </xf>
    <xf numFmtId="37" fontId="1" fillId="0" borderId="0" xfId="21" applyFont="1" applyFill="1" applyAlignment="1">
      <alignment horizontal="centerContinuous" vertical="center"/>
      <protection/>
    </xf>
    <xf numFmtId="37" fontId="2" fillId="0" borderId="0" xfId="21" applyFont="1" applyFill="1" applyAlignment="1">
      <alignment vertical="center"/>
      <protection/>
    </xf>
    <xf numFmtId="37" fontId="1" fillId="0" borderId="0" xfId="21" applyFont="1" applyFill="1" applyAlignment="1">
      <alignment horizontal="center" vertical="center"/>
      <protection/>
    </xf>
    <xf numFmtId="37" fontId="7" fillId="0" borderId="0" xfId="21" applyFont="1" applyFill="1" applyAlignment="1">
      <alignment vertical="center"/>
      <protection/>
    </xf>
    <xf numFmtId="37" fontId="4" fillId="0" borderId="0" xfId="21" applyFont="1" applyFill="1" applyAlignment="1">
      <alignment horizontal="center" vertical="center"/>
      <protection/>
    </xf>
    <xf numFmtId="185" fontId="2" fillId="0" borderId="3" xfId="15" applyNumberFormat="1" applyFont="1" applyFill="1" applyBorder="1" applyAlignment="1">
      <alignment vertical="center"/>
    </xf>
    <xf numFmtId="37" fontId="2" fillId="0" borderId="0" xfId="21" applyFont="1" applyFill="1" applyBorder="1" applyAlignment="1">
      <alignment vertical="center"/>
      <protection/>
    </xf>
    <xf numFmtId="185" fontId="2" fillId="0" borderId="0" xfId="15" applyNumberFormat="1" applyFont="1" applyFill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/>
    </xf>
    <xf numFmtId="185" fontId="1" fillId="0" borderId="0" xfId="15" applyNumberFormat="1" applyFont="1" applyFill="1" applyAlignment="1">
      <alignment/>
    </xf>
    <xf numFmtId="185" fontId="1" fillId="0" borderId="3" xfId="15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5" fontId="1" fillId="0" borderId="0" xfId="15" applyNumberFormat="1" applyFont="1" applyFill="1" applyBorder="1" applyAlignment="1">
      <alignment horizontal="right"/>
    </xf>
    <xf numFmtId="185" fontId="1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 horizontal="right"/>
    </xf>
    <xf numFmtId="185" fontId="1" fillId="0" borderId="2" xfId="15" applyNumberFormat="1" applyFont="1" applyFill="1" applyBorder="1" applyAlignment="1">
      <alignment horizontal="right"/>
    </xf>
    <xf numFmtId="0" fontId="6" fillId="0" borderId="0" xfId="22" applyFont="1" applyFill="1" applyBorder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171" fontId="2" fillId="0" borderId="4" xfId="15" applyFont="1" applyFill="1" applyBorder="1" applyAlignment="1">
      <alignment horizontal="right"/>
    </xf>
    <xf numFmtId="0" fontId="2" fillId="0" borderId="0" xfId="0" applyFont="1" applyFill="1" applyAlignment="1" quotePrefix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 horizontal="left" vertical="center"/>
    </xf>
    <xf numFmtId="185" fontId="0" fillId="0" borderId="0" xfId="15" applyNumberFormat="1" applyAlignment="1">
      <alignment/>
    </xf>
    <xf numFmtId="185" fontId="1" fillId="0" borderId="2" xfId="15" applyNumberFormat="1" applyFont="1" applyFill="1" applyBorder="1" applyAlignment="1">
      <alignment vertical="center"/>
    </xf>
    <xf numFmtId="185" fontId="1" fillId="0" borderId="3" xfId="15" applyNumberFormat="1" applyFont="1" applyFill="1" applyBorder="1" applyAlignment="1">
      <alignment vertical="center"/>
    </xf>
    <xf numFmtId="185" fontId="1" fillId="0" borderId="4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4" fontId="1" fillId="0" borderId="2" xfId="0" applyNumberFormat="1" applyFont="1" applyFill="1" applyBorder="1" applyAlignment="1" quotePrefix="1">
      <alignment horizontal="center" wrapText="1"/>
    </xf>
    <xf numFmtId="185" fontId="2" fillId="0" borderId="2" xfId="15" applyNumberFormat="1" applyFont="1" applyFill="1" applyBorder="1" applyAlignment="1">
      <alignment vertical="center"/>
    </xf>
    <xf numFmtId="186" fontId="2" fillId="0" borderId="0" xfId="22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2" xfId="0" applyNumberFormat="1" applyFont="1" applyFill="1" applyBorder="1" applyAlignment="1" quotePrefix="1">
      <alignment horizontal="center" vertical="center"/>
    </xf>
    <xf numFmtId="37" fontId="2" fillId="0" borderId="0" xfId="22" applyNumberFormat="1" applyFont="1" applyFill="1" applyBorder="1" applyAlignment="1">
      <alignment horizontal="center" vertical="center"/>
      <protection/>
    </xf>
    <xf numFmtId="185" fontId="2" fillId="0" borderId="1" xfId="15" applyNumberFormat="1" applyFont="1" applyFill="1" applyBorder="1" applyAlignment="1">
      <alignment vertical="center"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86" fontId="1" fillId="0" borderId="2" xfId="0" applyNumberFormat="1" applyFont="1" applyFill="1" applyBorder="1" applyAlignment="1" quotePrefix="1">
      <alignment horizontal="center"/>
    </xf>
    <xf numFmtId="186" fontId="2" fillId="0" borderId="2" xfId="0" applyNumberFormat="1" applyFont="1" applyFill="1" applyBorder="1" applyAlignment="1" quotePrefix="1">
      <alignment horizontal="center"/>
    </xf>
    <xf numFmtId="0" fontId="0" fillId="0" borderId="2" xfId="0" applyBorder="1" applyAlignment="1">
      <alignment/>
    </xf>
    <xf numFmtId="185" fontId="0" fillId="0" borderId="2" xfId="15" applyNumberFormat="1" applyBorder="1" applyAlignment="1">
      <alignment/>
    </xf>
    <xf numFmtId="185" fontId="0" fillId="0" borderId="1" xfId="15" applyNumberFormat="1" applyBorder="1" applyAlignment="1">
      <alignment/>
    </xf>
    <xf numFmtId="185" fontId="0" fillId="0" borderId="3" xfId="15" applyNumberFormat="1" applyBorder="1" applyAlignment="1">
      <alignment/>
    </xf>
    <xf numFmtId="185" fontId="0" fillId="0" borderId="0" xfId="15" applyNumberFormat="1" applyBorder="1" applyAlignment="1">
      <alignment/>
    </xf>
    <xf numFmtId="186" fontId="1" fillId="0" borderId="0" xfId="21" applyNumberFormat="1" applyFont="1" applyFill="1" applyAlignment="1">
      <alignment horizontal="center" vertical="center"/>
      <protection/>
    </xf>
    <xf numFmtId="37" fontId="1" fillId="0" borderId="0" xfId="21" applyFont="1" applyFill="1" applyAlignment="1">
      <alignment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37" fontId="1" fillId="0" borderId="0" xfId="21" applyFont="1" applyFill="1" applyBorder="1" applyAlignment="1">
      <alignment horizontal="center" vertical="center"/>
      <protection/>
    </xf>
    <xf numFmtId="185" fontId="1" fillId="0" borderId="0" xfId="21" applyNumberFormat="1" applyFont="1" applyFill="1" applyAlignment="1">
      <alignment horizontal="center" vertical="center"/>
      <protection/>
    </xf>
    <xf numFmtId="14" fontId="1" fillId="0" borderId="2" xfId="0" applyNumberFormat="1" applyFont="1" applyFill="1" applyBorder="1" applyAlignment="1" quotePrefix="1">
      <alignment horizontal="center" vertical="center"/>
    </xf>
    <xf numFmtId="0" fontId="2" fillId="0" borderId="0" xfId="22" applyFont="1" applyFill="1" applyAlignment="1">
      <alignment/>
      <protection/>
    </xf>
    <xf numFmtId="171" fontId="2" fillId="0" borderId="4" xfId="0" applyNumberFormat="1" applyFont="1" applyFill="1" applyBorder="1" applyAlignment="1">
      <alignment/>
    </xf>
    <xf numFmtId="202" fontId="2" fillId="0" borderId="4" xfId="0" applyNumberFormat="1" applyFont="1" applyFill="1" applyBorder="1" applyAlignment="1">
      <alignment/>
    </xf>
    <xf numFmtId="14" fontId="2" fillId="0" borderId="2" xfId="0" applyNumberFormat="1" applyFont="1" applyFill="1" applyBorder="1" applyAlignment="1" quotePrefix="1">
      <alignment horizontal="center" wrapText="1"/>
    </xf>
    <xf numFmtId="0" fontId="0" fillId="0" borderId="0" xfId="0" applyAlignment="1">
      <alignment vertical="justify"/>
    </xf>
    <xf numFmtId="171" fontId="1" fillId="0" borderId="4" xfId="0" applyNumberFormat="1" applyFont="1" applyFill="1" applyBorder="1" applyAlignment="1">
      <alignment/>
    </xf>
    <xf numFmtId="185" fontId="2" fillId="0" borderId="0" xfId="15" applyNumberFormat="1" applyFont="1" applyFill="1" applyAlignment="1">
      <alignment/>
    </xf>
    <xf numFmtId="185" fontId="2" fillId="0" borderId="0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71" fontId="1" fillId="0" borderId="0" xfId="15" applyFont="1" applyFill="1" applyAlignment="1">
      <alignment/>
    </xf>
    <xf numFmtId="171" fontId="1" fillId="0" borderId="4" xfId="15" applyFont="1" applyFill="1" applyBorder="1" applyAlignment="1">
      <alignment horizontal="right"/>
    </xf>
    <xf numFmtId="185" fontId="1" fillId="0" borderId="1" xfId="15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85" fontId="1" fillId="0" borderId="1" xfId="15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37" fontId="1" fillId="0" borderId="0" xfId="0" applyNumberFormat="1" applyFont="1" applyFill="1" applyAlignment="1">
      <alignment horizontal="center" wrapText="1"/>
    </xf>
    <xf numFmtId="185" fontId="2" fillId="0" borderId="5" xfId="15" applyNumberFormat="1" applyFont="1" applyFill="1" applyBorder="1" applyAlignment="1">
      <alignment vertical="center"/>
    </xf>
    <xf numFmtId="185" fontId="2" fillId="0" borderId="6" xfId="15" applyNumberFormat="1" applyFont="1" applyFill="1" applyBorder="1" applyAlignment="1">
      <alignment vertical="center"/>
    </xf>
    <xf numFmtId="185" fontId="2" fillId="0" borderId="7" xfId="15" applyNumberFormat="1" applyFont="1" applyFill="1" applyBorder="1" applyAlignment="1">
      <alignment vertical="center"/>
    </xf>
    <xf numFmtId="185" fontId="2" fillId="0" borderId="8" xfId="15" applyNumberFormat="1" applyFont="1" applyFill="1" applyBorder="1" applyAlignment="1">
      <alignment vertical="center"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85" fontId="2" fillId="0" borderId="0" xfId="15" applyNumberFormat="1" applyFont="1" applyFill="1" applyBorder="1" applyAlignment="1" quotePrefix="1">
      <alignment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37" fontId="7" fillId="0" borderId="0" xfId="21" applyFont="1" applyFill="1" applyAlignment="1" quotePrefix="1">
      <alignment vertical="center"/>
      <protection/>
    </xf>
    <xf numFmtId="185" fontId="1" fillId="0" borderId="8" xfId="15" applyNumberFormat="1" applyFont="1" applyFill="1" applyBorder="1" applyAlignment="1">
      <alignment vertical="center"/>
    </xf>
    <xf numFmtId="185" fontId="1" fillId="0" borderId="9" xfId="15" applyNumberFormat="1" applyFont="1" applyFill="1" applyBorder="1" applyAlignment="1">
      <alignment vertical="center"/>
    </xf>
    <xf numFmtId="185" fontId="1" fillId="0" borderId="12" xfId="15" applyNumberFormat="1" applyFont="1" applyFill="1" applyBorder="1" applyAlignment="1">
      <alignment vertical="center"/>
    </xf>
    <xf numFmtId="185" fontId="1" fillId="0" borderId="13" xfId="15" applyNumberFormat="1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37" fontId="1" fillId="0" borderId="2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w.peiping.OSK\Local%20Settings\Temporary%20Internet%20Files\Content.IE5\XGKBPHCH\KLSE-FSQ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Equity"/>
      <sheetName val="Cashflow"/>
      <sheetName val="KLSE"/>
      <sheetName val="Working"/>
      <sheetName val="Segment"/>
      <sheetName val="EPS(qtr)"/>
      <sheetName val="DEPS(qtr)"/>
      <sheetName val="EPS(YTD)"/>
      <sheetName val="DEPS(YTD)"/>
      <sheetName val="V1"/>
      <sheetName val="V2"/>
      <sheetName val="V3"/>
    </sheetNames>
    <sheetDataSet>
      <sheetData sheetId="0">
        <row r="3">
          <cell r="A3" t="str">
            <v>QUARTERLY REPORT FOR THE SECOND QUARTER ENDED 30 JUNE 2006</v>
          </cell>
        </row>
      </sheetData>
      <sheetData sheetId="1">
        <row r="8">
          <cell r="E8" t="str">
            <v>30/6/2006</v>
          </cell>
          <cell r="F8" t="str">
            <v>30/6/2005</v>
          </cell>
          <cell r="G8" t="str">
            <v>31/12/2005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="60" workbookViewId="0" topLeftCell="A19">
      <selection activeCell="D40" sqref="D40"/>
    </sheetView>
  </sheetViews>
  <sheetFormatPr defaultColWidth="9.140625" defaultRowHeight="15" customHeight="1"/>
  <cols>
    <col min="1" max="1" width="3.28125" style="3" customWidth="1"/>
    <col min="2" max="2" width="30.00390625" style="3" customWidth="1"/>
    <col min="3" max="3" width="5.7109375" style="3" customWidth="1"/>
    <col min="4" max="7" width="12.8515625" style="4" customWidth="1"/>
    <col min="8" max="16384" width="9.140625" style="3" customWidth="1"/>
  </cols>
  <sheetData>
    <row r="1" ht="18" customHeight="1">
      <c r="A1" s="16" t="s">
        <v>13</v>
      </c>
    </row>
    <row r="2" ht="15" customHeight="1">
      <c r="G2" s="5"/>
    </row>
    <row r="3" ht="15" customHeight="1">
      <c r="A3" s="2" t="s">
        <v>108</v>
      </c>
    </row>
    <row r="4" ht="15" customHeight="1">
      <c r="A4" s="2" t="s">
        <v>123</v>
      </c>
    </row>
    <row r="5" spans="1:7" ht="15" customHeight="1">
      <c r="A5" s="2"/>
      <c r="E5" s="7"/>
      <c r="G5" s="7"/>
    </row>
    <row r="6" spans="1:7" ht="15" customHeight="1">
      <c r="A6" s="2"/>
      <c r="E6" s="7"/>
      <c r="G6" s="7"/>
    </row>
    <row r="7" spans="4:7" s="9" customFormat="1" ht="15" customHeight="1">
      <c r="D7" s="35" t="s">
        <v>14</v>
      </c>
      <c r="E7" s="8" t="s">
        <v>16</v>
      </c>
      <c r="F7" s="35" t="s">
        <v>17</v>
      </c>
      <c r="G7" s="8" t="s">
        <v>18</v>
      </c>
    </row>
    <row r="8" spans="4:7" s="9" customFormat="1" ht="15" customHeight="1">
      <c r="D8" s="35" t="s">
        <v>15</v>
      </c>
      <c r="E8" s="8" t="s">
        <v>15</v>
      </c>
      <c r="F8" s="35" t="s">
        <v>40</v>
      </c>
      <c r="G8" s="8" t="s">
        <v>40</v>
      </c>
    </row>
    <row r="9" spans="4:8" s="9" customFormat="1" ht="15" customHeight="1">
      <c r="D9" s="35" t="s">
        <v>11</v>
      </c>
      <c r="E9" s="8" t="s">
        <v>11</v>
      </c>
      <c r="F9" s="35" t="s">
        <v>11</v>
      </c>
      <c r="G9" s="8" t="s">
        <v>11</v>
      </c>
      <c r="H9" s="27"/>
    </row>
    <row r="10" spans="3:8" s="9" customFormat="1" ht="15" customHeight="1">
      <c r="C10" s="137"/>
      <c r="D10" s="90" t="s">
        <v>109</v>
      </c>
      <c r="E10" s="91" t="s">
        <v>110</v>
      </c>
      <c r="F10" s="90" t="str">
        <f>+D10</f>
        <v>30/6/2006</v>
      </c>
      <c r="G10" s="91" t="str">
        <f>+E10</f>
        <v>30/6/2005</v>
      </c>
      <c r="H10" s="28"/>
    </row>
    <row r="11" spans="4:8" ht="15" customHeight="1">
      <c r="D11" s="33" t="s">
        <v>1</v>
      </c>
      <c r="E11" s="7" t="s">
        <v>1</v>
      </c>
      <c r="F11" s="33" t="s">
        <v>1</v>
      </c>
      <c r="G11" s="7" t="s">
        <v>1</v>
      </c>
      <c r="H11" s="25"/>
    </row>
    <row r="12" spans="4:8" ht="15" customHeight="1">
      <c r="D12" s="59"/>
      <c r="E12" s="7"/>
      <c r="F12" s="33"/>
      <c r="G12" s="7"/>
      <c r="H12" s="25"/>
    </row>
    <row r="13" spans="1:8" ht="15" customHeight="1">
      <c r="A13" s="3" t="s">
        <v>26</v>
      </c>
      <c r="D13" s="57">
        <v>20258.075</v>
      </c>
      <c r="E13" s="26">
        <v>16164</v>
      </c>
      <c r="F13" s="57">
        <v>42078</v>
      </c>
      <c r="G13" s="26">
        <v>33127</v>
      </c>
      <c r="H13" s="22"/>
    </row>
    <row r="14" spans="4:8" ht="15" customHeight="1">
      <c r="D14" s="57"/>
      <c r="E14" s="26"/>
      <c r="F14" s="57"/>
      <c r="G14" s="26"/>
      <c r="H14" s="22"/>
    </row>
    <row r="15" spans="1:8" ht="15" customHeight="1">
      <c r="A15" s="3" t="s">
        <v>58</v>
      </c>
      <c r="D15" s="60">
        <v>-15206</v>
      </c>
      <c r="E15" s="21">
        <v>-7898</v>
      </c>
      <c r="F15" s="57">
        <v>-29438</v>
      </c>
      <c r="G15" s="21">
        <v>-18198</v>
      </c>
      <c r="H15" s="21"/>
    </row>
    <row r="16" spans="4:8" ht="15" customHeight="1">
      <c r="D16" s="60"/>
      <c r="E16" s="21"/>
      <c r="F16" s="60"/>
      <c r="G16" s="21"/>
      <c r="H16" s="21"/>
    </row>
    <row r="17" spans="1:8" ht="15" customHeight="1">
      <c r="A17" s="3" t="s">
        <v>56</v>
      </c>
      <c r="D17" s="60"/>
      <c r="E17" s="21"/>
      <c r="F17" s="60"/>
      <c r="G17" s="21"/>
      <c r="H17" s="21"/>
    </row>
    <row r="18" spans="2:8" ht="15" customHeight="1">
      <c r="B18" s="3" t="s">
        <v>57</v>
      </c>
      <c r="D18" s="60">
        <v>-1382</v>
      </c>
      <c r="E18" s="21">
        <v>-3358</v>
      </c>
      <c r="F18" s="57">
        <v>-2980</v>
      </c>
      <c r="G18" s="21">
        <v>-4222</v>
      </c>
      <c r="H18" s="21"/>
    </row>
    <row r="19" spans="4:8" ht="15" customHeight="1">
      <c r="D19" s="60"/>
      <c r="E19" s="21"/>
      <c r="F19" s="60"/>
      <c r="G19" s="21"/>
      <c r="H19" s="21"/>
    </row>
    <row r="20" spans="1:8" ht="15" customHeight="1">
      <c r="A20" s="3" t="s">
        <v>8</v>
      </c>
      <c r="D20" s="60">
        <v>-2099.861000000001</v>
      </c>
      <c r="E20" s="21">
        <v>-1125</v>
      </c>
      <c r="F20" s="60">
        <v>-3647</v>
      </c>
      <c r="G20" s="21">
        <v>-2077</v>
      </c>
      <c r="H20" s="21"/>
    </row>
    <row r="21" spans="4:8" ht="15" customHeight="1">
      <c r="D21" s="57"/>
      <c r="E21" s="21"/>
      <c r="F21" s="57"/>
      <c r="G21" s="21"/>
      <c r="H21" s="22"/>
    </row>
    <row r="22" spans="1:8" ht="15" customHeight="1">
      <c r="A22" s="3" t="s">
        <v>4</v>
      </c>
      <c r="D22" s="62">
        <v>213.786</v>
      </c>
      <c r="E22" s="26">
        <v>317</v>
      </c>
      <c r="F22" s="57">
        <v>675</v>
      </c>
      <c r="G22" s="26">
        <v>624</v>
      </c>
      <c r="H22" s="21"/>
    </row>
    <row r="23" spans="4:8" ht="15" customHeight="1">
      <c r="D23" s="61"/>
      <c r="E23" s="46"/>
      <c r="F23" s="63"/>
      <c r="G23" s="46"/>
      <c r="H23" s="22"/>
    </row>
    <row r="24" spans="1:8" ht="15" customHeight="1">
      <c r="A24" s="3" t="s">
        <v>66</v>
      </c>
      <c r="D24" s="57">
        <f>SUM(D13:D23)</f>
        <v>1784</v>
      </c>
      <c r="E24" s="18">
        <f>SUM(E13:E23)</f>
        <v>4100</v>
      </c>
      <c r="F24" s="57">
        <f>SUM(F13:F23)</f>
        <v>6688</v>
      </c>
      <c r="G24" s="18">
        <f>SUM(G13:G23)</f>
        <v>9254</v>
      </c>
      <c r="H24" s="6"/>
    </row>
    <row r="25" spans="4:8" ht="15" customHeight="1">
      <c r="D25" s="57"/>
      <c r="E25" s="18"/>
      <c r="F25" s="57"/>
      <c r="G25" s="18"/>
      <c r="H25" s="6"/>
    </row>
    <row r="26" spans="1:8" ht="15" customHeight="1">
      <c r="A26" s="3" t="s">
        <v>5</v>
      </c>
      <c r="D26" s="57">
        <v>-1386.72</v>
      </c>
      <c r="E26" s="18">
        <v>-2777</v>
      </c>
      <c r="F26" s="57">
        <v>-2847.169</v>
      </c>
      <c r="G26" s="18">
        <v>-4605</v>
      </c>
      <c r="H26" s="29"/>
    </row>
    <row r="27" spans="4:8" ht="15" customHeight="1">
      <c r="D27" s="61"/>
      <c r="E27" s="45"/>
      <c r="F27" s="61"/>
      <c r="G27" s="45"/>
      <c r="H27" s="6"/>
    </row>
    <row r="28" spans="1:9" ht="15" customHeight="1">
      <c r="A28" s="2" t="s">
        <v>3</v>
      </c>
      <c r="D28" s="57">
        <f>SUM(D24:D26)</f>
        <v>397.28</v>
      </c>
      <c r="E28" s="18">
        <f>SUM(E24:E26)</f>
        <v>1323</v>
      </c>
      <c r="F28" s="57">
        <f>SUM(F24:F26)</f>
        <v>3840.831</v>
      </c>
      <c r="G28" s="18">
        <f>SUM(G24:G26)</f>
        <v>4649</v>
      </c>
      <c r="H28" s="6"/>
      <c r="I28" s="138"/>
    </row>
    <row r="29" spans="4:8" ht="15" customHeight="1">
      <c r="D29" s="57"/>
      <c r="E29" s="18"/>
      <c r="F29" s="57"/>
      <c r="G29" s="18"/>
      <c r="H29" s="6"/>
    </row>
    <row r="30" spans="1:8" ht="15" customHeight="1">
      <c r="A30" s="3" t="s">
        <v>75</v>
      </c>
      <c r="D30" s="57">
        <v>-474.82344</v>
      </c>
      <c r="E30" s="18">
        <v>-1014</v>
      </c>
      <c r="F30" s="57">
        <v>-1501</v>
      </c>
      <c r="G30" s="18">
        <v>-2285</v>
      </c>
      <c r="H30" s="6"/>
    </row>
    <row r="31" spans="4:8" ht="15" customHeight="1">
      <c r="D31" s="57"/>
      <c r="E31" s="45"/>
      <c r="F31" s="57"/>
      <c r="G31" s="45"/>
      <c r="H31" s="30"/>
    </row>
    <row r="32" spans="1:8" ht="15" customHeight="1" thickBot="1">
      <c r="A32" s="2" t="s">
        <v>128</v>
      </c>
      <c r="D32" s="58">
        <f>+D28+D30</f>
        <v>-77.54344000000003</v>
      </c>
      <c r="E32" s="47">
        <f>+E28+E30</f>
        <v>309</v>
      </c>
      <c r="F32" s="58">
        <f>+F28+F30</f>
        <v>2339.831</v>
      </c>
      <c r="G32" s="47">
        <f>SUM(G28:G31)</f>
        <v>2364</v>
      </c>
      <c r="H32" s="6"/>
    </row>
    <row r="33" spans="4:8" ht="15" customHeight="1" thickTop="1">
      <c r="D33" s="57"/>
      <c r="E33" s="18"/>
      <c r="F33" s="57"/>
      <c r="G33" s="18"/>
      <c r="H33" s="6"/>
    </row>
    <row r="34" spans="4:8" ht="15" customHeight="1">
      <c r="D34" s="57"/>
      <c r="E34" s="18"/>
      <c r="F34" s="57"/>
      <c r="G34" s="18"/>
      <c r="H34" s="6"/>
    </row>
    <row r="35" spans="1:8" ht="15" customHeight="1" thickBot="1">
      <c r="A35" s="3" t="s">
        <v>127</v>
      </c>
      <c r="D35" s="75">
        <f>+D32</f>
        <v>-77.54344000000003</v>
      </c>
      <c r="E35" s="76">
        <f>+E32</f>
        <v>309</v>
      </c>
      <c r="F35" s="75">
        <f>+F32</f>
        <v>2339.831</v>
      </c>
      <c r="G35" s="76">
        <f>+G32</f>
        <v>2364</v>
      </c>
      <c r="H35" s="6"/>
    </row>
    <row r="36" spans="4:8" ht="15" customHeight="1" thickTop="1">
      <c r="D36" s="57"/>
      <c r="E36" s="18"/>
      <c r="F36" s="57"/>
      <c r="G36" s="18"/>
      <c r="H36" s="6"/>
    </row>
    <row r="37" spans="4:8" ht="15" customHeight="1">
      <c r="D37" s="57"/>
      <c r="E37" s="18"/>
      <c r="F37" s="57"/>
      <c r="G37" s="18"/>
      <c r="H37" s="6"/>
    </row>
    <row r="38" spans="1:8" ht="15" customHeight="1">
      <c r="A38" s="2" t="s">
        <v>129</v>
      </c>
      <c r="B38" s="2"/>
      <c r="D38" s="57"/>
      <c r="E38" s="18"/>
      <c r="F38" s="57"/>
      <c r="G38" s="18"/>
      <c r="H38" s="6"/>
    </row>
    <row r="39" spans="1:8" ht="15" customHeight="1">
      <c r="A39" s="2"/>
      <c r="B39" s="2" t="s">
        <v>105</v>
      </c>
      <c r="D39" s="57"/>
      <c r="E39" s="18"/>
      <c r="F39" s="57"/>
      <c r="G39" s="18"/>
      <c r="H39" s="6"/>
    </row>
    <row r="40" spans="2:8" ht="15" customHeight="1">
      <c r="B40" s="3" t="s">
        <v>6</v>
      </c>
      <c r="C40" s="9"/>
      <c r="D40" s="112">
        <v>-0.08331956424773423</v>
      </c>
      <c r="E40" s="19">
        <v>0.31</v>
      </c>
      <c r="F40" s="112">
        <v>2.5064957415906197</v>
      </c>
      <c r="G40" s="19">
        <v>2.37</v>
      </c>
      <c r="H40" s="31"/>
    </row>
    <row r="41" spans="2:8" ht="15" customHeight="1" thickBot="1">
      <c r="B41" s="3" t="s">
        <v>112</v>
      </c>
      <c r="C41" s="9"/>
      <c r="D41" s="113">
        <v>-0.07774687394265657</v>
      </c>
      <c r="E41" s="67">
        <v>0.31</v>
      </c>
      <c r="F41" s="113">
        <v>2.315721637936025</v>
      </c>
      <c r="G41" s="67">
        <v>2.37</v>
      </c>
      <c r="H41" s="32"/>
    </row>
    <row r="42" ht="15" customHeight="1" thickTop="1">
      <c r="H42" s="6"/>
    </row>
    <row r="43" ht="15" customHeight="1">
      <c r="H43" s="6"/>
    </row>
    <row r="44" spans="1:8" ht="15" customHeight="1">
      <c r="A44" s="68"/>
      <c r="B44" s="68"/>
      <c r="H44" s="6"/>
    </row>
    <row r="45" ht="15" customHeight="1">
      <c r="H45" s="6"/>
    </row>
    <row r="46" spans="2:8" ht="15" customHeight="1">
      <c r="B46" s="68"/>
      <c r="H46" s="6"/>
    </row>
    <row r="47" ht="15" customHeight="1">
      <c r="H47" s="6"/>
    </row>
    <row r="48" ht="15" customHeight="1">
      <c r="H48" s="6"/>
    </row>
    <row r="49" spans="1:8" ht="15" customHeight="1">
      <c r="A49" s="147" t="s">
        <v>106</v>
      </c>
      <c r="B49" s="147"/>
      <c r="C49" s="147"/>
      <c r="D49" s="147"/>
      <c r="E49" s="147"/>
      <c r="F49" s="147"/>
      <c r="G49" s="147"/>
      <c r="H49" s="30"/>
    </row>
    <row r="50" spans="1:8" ht="15" customHeight="1">
      <c r="A50" s="147"/>
      <c r="B50" s="147"/>
      <c r="C50" s="147"/>
      <c r="D50" s="147"/>
      <c r="E50" s="147"/>
      <c r="F50" s="147"/>
      <c r="G50" s="147"/>
      <c r="H50" s="30"/>
    </row>
    <row r="51" ht="15" customHeight="1">
      <c r="H51" s="30"/>
    </row>
    <row r="52" ht="15" customHeight="1">
      <c r="H52" s="30"/>
    </row>
    <row r="54" ht="15" customHeight="1">
      <c r="A54" s="77"/>
    </row>
  </sheetData>
  <mergeCells count="1">
    <mergeCell ref="A49:G50"/>
  </mergeCells>
  <printOptions horizontalCentered="1"/>
  <pageMargins left="0.7480314960629921" right="0.5118110236220472" top="0.64" bottom="0.3937007874015748" header="0.5118110236220472" footer="0.39"/>
  <pageSetup horizontalDpi="300" verticalDpi="3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view="pageBreakPreview" zoomScale="60" workbookViewId="0" topLeftCell="A7">
      <selection activeCell="G1" sqref="G1"/>
    </sheetView>
  </sheetViews>
  <sheetFormatPr defaultColWidth="9.140625" defaultRowHeight="15" customHeight="1"/>
  <cols>
    <col min="1" max="1" width="2.7109375" style="3" customWidth="1"/>
    <col min="2" max="2" width="2.28125" style="3" customWidth="1"/>
    <col min="3" max="3" width="44.57421875" style="3" customWidth="1"/>
    <col min="4" max="4" width="1.7109375" style="3" customWidth="1"/>
    <col min="5" max="5" width="14.140625" style="2" customWidth="1"/>
    <col min="6" max="6" width="14.140625" style="4" customWidth="1"/>
    <col min="7" max="7" width="14.140625" style="3" customWidth="1"/>
    <col min="8" max="8" width="12.8515625" style="18" bestFit="1" customWidth="1"/>
    <col min="9" max="9" width="10.7109375" style="3" bestFit="1" customWidth="1"/>
    <col min="10" max="10" width="9.140625" style="3" customWidth="1"/>
    <col min="11" max="11" width="10.140625" style="3" bestFit="1" customWidth="1"/>
    <col min="12" max="16384" width="9.140625" style="3" customWidth="1"/>
  </cols>
  <sheetData>
    <row r="1" spans="1:9" ht="17.25" customHeight="1">
      <c r="A1" s="16" t="s">
        <v>13</v>
      </c>
      <c r="H1" s="110"/>
      <c r="I1" s="30"/>
    </row>
    <row r="2" spans="8:9" ht="9" customHeight="1">
      <c r="H2" s="110"/>
      <c r="I2" s="30"/>
    </row>
    <row r="3" spans="1:9" ht="15" customHeight="1">
      <c r="A3" s="2" t="str">
        <f>+'[1]P&amp;L'!A3</f>
        <v>QUARTERLY REPORT FOR THE SECOND QUARTER ENDED 30 JUNE 2006</v>
      </c>
      <c r="H3" s="110"/>
      <c r="I3" s="30"/>
    </row>
    <row r="4" spans="1:9" ht="15" customHeight="1">
      <c r="A4" s="2" t="s">
        <v>124</v>
      </c>
      <c r="H4" s="110"/>
      <c r="I4" s="30"/>
    </row>
    <row r="5" spans="1:9" ht="9" customHeight="1">
      <c r="A5" s="2"/>
      <c r="H5" s="110"/>
      <c r="I5" s="30"/>
    </row>
    <row r="6" spans="1:9" ht="15" customHeight="1">
      <c r="A6" s="2"/>
      <c r="E6" s="33"/>
      <c r="F6" s="9"/>
      <c r="G6" s="9" t="s">
        <v>71</v>
      </c>
      <c r="H6" s="110"/>
      <c r="I6" s="30"/>
    </row>
    <row r="7" spans="5:9" ht="15" customHeight="1">
      <c r="E7" s="56" t="s">
        <v>7</v>
      </c>
      <c r="F7" s="25" t="s">
        <v>7</v>
      </c>
      <c r="G7" s="25" t="s">
        <v>7</v>
      </c>
      <c r="H7" s="110"/>
      <c r="I7" s="30"/>
    </row>
    <row r="8" spans="5:9" ht="15" customHeight="1">
      <c r="E8" s="78" t="s">
        <v>109</v>
      </c>
      <c r="F8" s="106" t="s">
        <v>110</v>
      </c>
      <c r="G8" s="106" t="s">
        <v>68</v>
      </c>
      <c r="H8" s="139"/>
      <c r="I8" s="30"/>
    </row>
    <row r="9" spans="5:9" ht="15" customHeight="1">
      <c r="E9" s="126" t="s">
        <v>1</v>
      </c>
      <c r="F9" s="17" t="s">
        <v>1</v>
      </c>
      <c r="G9" s="17" t="s">
        <v>1</v>
      </c>
      <c r="H9" s="110"/>
      <c r="I9" s="30"/>
    </row>
    <row r="10" spans="1:9" ht="15" customHeight="1">
      <c r="A10" s="2" t="s">
        <v>23</v>
      </c>
      <c r="F10" s="17"/>
      <c r="G10" s="17"/>
      <c r="H10" s="110"/>
      <c r="I10" s="30"/>
    </row>
    <row r="11" spans="1:9" ht="9" customHeight="1">
      <c r="A11" s="2"/>
      <c r="F11" s="17"/>
      <c r="G11" s="17"/>
      <c r="H11" s="110"/>
      <c r="I11" s="30"/>
    </row>
    <row r="12" spans="1:9" ht="15" customHeight="1">
      <c r="A12" s="2" t="s">
        <v>78</v>
      </c>
      <c r="F12" s="17"/>
      <c r="G12" s="17"/>
      <c r="H12" s="110"/>
      <c r="I12" s="30"/>
    </row>
    <row r="13" spans="2:9" ht="15" customHeight="1">
      <c r="B13" s="3" t="s">
        <v>33</v>
      </c>
      <c r="E13" s="57">
        <v>3641</v>
      </c>
      <c r="F13" s="18">
        <v>2529</v>
      </c>
      <c r="G13" s="87">
        <v>2535</v>
      </c>
      <c r="H13" s="110"/>
      <c r="I13" s="30"/>
    </row>
    <row r="14" spans="2:9" ht="15" customHeight="1">
      <c r="B14" s="3" t="s">
        <v>73</v>
      </c>
      <c r="E14" s="57">
        <v>4295</v>
      </c>
      <c r="F14" s="18">
        <v>3673</v>
      </c>
      <c r="G14" s="18">
        <v>4322</v>
      </c>
      <c r="H14" s="110"/>
      <c r="I14" s="30"/>
    </row>
    <row r="15" spans="2:9" ht="15" customHeight="1">
      <c r="B15" s="3" t="s">
        <v>42</v>
      </c>
      <c r="E15" s="69">
        <v>254950</v>
      </c>
      <c r="F15" s="109">
        <v>225388</v>
      </c>
      <c r="G15" s="87">
        <v>236438</v>
      </c>
      <c r="H15" s="110"/>
      <c r="I15" s="30"/>
    </row>
    <row r="16" spans="5:9" ht="15" customHeight="1">
      <c r="E16" s="114">
        <f>SUM(E13:E15)</f>
        <v>262886</v>
      </c>
      <c r="F16" s="115">
        <f>SUM(F13:F15)</f>
        <v>231590</v>
      </c>
      <c r="G16" s="116">
        <f>SUM(G13:G15)</f>
        <v>243295</v>
      </c>
      <c r="H16" s="110"/>
      <c r="I16" s="30"/>
    </row>
    <row r="17" spans="5:9" ht="15" customHeight="1">
      <c r="E17" s="69"/>
      <c r="F17" s="109"/>
      <c r="G17" s="87"/>
      <c r="H17" s="110"/>
      <c r="I17" s="30"/>
    </row>
    <row r="18" spans="1:9" ht="15" customHeight="1">
      <c r="A18" s="2" t="s">
        <v>34</v>
      </c>
      <c r="E18" s="69"/>
      <c r="F18" s="109"/>
      <c r="G18" s="87"/>
      <c r="H18" s="110"/>
      <c r="I18" s="30"/>
    </row>
    <row r="19" spans="2:9" ht="15" customHeight="1">
      <c r="B19" s="3" t="s">
        <v>58</v>
      </c>
      <c r="E19" s="117">
        <v>64929</v>
      </c>
      <c r="F19" s="118">
        <v>87541</v>
      </c>
      <c r="G19" s="119">
        <v>75589</v>
      </c>
      <c r="H19" s="110"/>
      <c r="I19" s="30"/>
    </row>
    <row r="20" spans="2:9" ht="15" customHeight="1">
      <c r="B20" s="3" t="s">
        <v>35</v>
      </c>
      <c r="E20" s="117">
        <v>34817</v>
      </c>
      <c r="F20" s="118">
        <v>27908</v>
      </c>
      <c r="G20" s="119">
        <v>27482</v>
      </c>
      <c r="H20" s="110"/>
      <c r="I20" s="30"/>
    </row>
    <row r="21" spans="2:9" ht="15" customHeight="1">
      <c r="B21" s="3" t="s">
        <v>36</v>
      </c>
      <c r="E21" s="117">
        <v>13646</v>
      </c>
      <c r="F21" s="118">
        <v>34975</v>
      </c>
      <c r="G21" s="119">
        <v>19977</v>
      </c>
      <c r="H21" s="110"/>
      <c r="I21" s="30"/>
    </row>
    <row r="22" spans="1:9" ht="15" customHeight="1">
      <c r="A22" s="9"/>
      <c r="E22" s="120">
        <f>SUM(E19:E21)</f>
        <v>113392</v>
      </c>
      <c r="F22" s="121">
        <f>SUM(F19:F21)</f>
        <v>150424</v>
      </c>
      <c r="G22" s="122">
        <f>SUM(G19:G21)</f>
        <v>123048</v>
      </c>
      <c r="H22" s="88"/>
      <c r="I22" s="30"/>
    </row>
    <row r="23" spans="1:9" ht="15" customHeight="1">
      <c r="A23" s="9"/>
      <c r="E23" s="70"/>
      <c r="F23" s="110"/>
      <c r="G23" s="88"/>
      <c r="H23" s="88"/>
      <c r="I23" s="30"/>
    </row>
    <row r="24" spans="1:9" ht="15" customHeight="1" thickBot="1">
      <c r="A24" s="2" t="s">
        <v>79</v>
      </c>
      <c r="E24" s="75">
        <f>+E16+E22</f>
        <v>376278</v>
      </c>
      <c r="F24" s="76">
        <f>+F16+F22</f>
        <v>382014</v>
      </c>
      <c r="G24" s="123">
        <f>+G16+G22</f>
        <v>366343</v>
      </c>
      <c r="H24" s="88"/>
      <c r="I24" s="30"/>
    </row>
    <row r="25" spans="1:9" ht="15" customHeight="1" thickTop="1">
      <c r="A25" s="2"/>
      <c r="E25" s="70"/>
      <c r="F25" s="110"/>
      <c r="G25" s="88"/>
      <c r="H25" s="88"/>
      <c r="I25" s="30"/>
    </row>
    <row r="26" spans="1:9" ht="15" customHeight="1">
      <c r="A26" s="2" t="s">
        <v>80</v>
      </c>
      <c r="E26" s="70"/>
      <c r="F26" s="110"/>
      <c r="G26" s="88"/>
      <c r="H26" s="88"/>
      <c r="I26" s="30"/>
    </row>
    <row r="27" spans="1:9" ht="9" customHeight="1">
      <c r="A27" s="2"/>
      <c r="F27" s="17"/>
      <c r="G27" s="17"/>
      <c r="H27" s="110"/>
      <c r="I27" s="30"/>
    </row>
    <row r="28" spans="1:9" ht="15" customHeight="1">
      <c r="A28" s="2" t="s">
        <v>104</v>
      </c>
      <c r="B28" s="15"/>
      <c r="C28" s="15"/>
      <c r="D28" s="15"/>
      <c r="E28" s="57"/>
      <c r="F28" s="18"/>
      <c r="G28" s="87"/>
      <c r="H28" s="110"/>
      <c r="I28" s="30"/>
    </row>
    <row r="29" spans="2:9" ht="15" customHeight="1">
      <c r="B29" s="15" t="s">
        <v>39</v>
      </c>
      <c r="C29" s="15"/>
      <c r="D29" s="15"/>
      <c r="E29" s="70">
        <v>99996</v>
      </c>
      <c r="F29" s="110">
        <v>99996</v>
      </c>
      <c r="G29" s="88">
        <v>99996</v>
      </c>
      <c r="H29" s="110"/>
      <c r="I29" s="30"/>
    </row>
    <row r="30" spans="2:9" ht="15" customHeight="1">
      <c r="B30" s="15" t="s">
        <v>63</v>
      </c>
      <c r="C30" s="15"/>
      <c r="D30" s="15"/>
      <c r="E30" s="70">
        <v>-7935</v>
      </c>
      <c r="F30" s="110">
        <v>-1595</v>
      </c>
      <c r="G30" s="88">
        <v>-7900</v>
      </c>
      <c r="H30" s="110"/>
      <c r="I30" s="30"/>
    </row>
    <row r="31" spans="2:9" ht="15" customHeight="1">
      <c r="B31" s="15" t="s">
        <v>0</v>
      </c>
      <c r="C31" s="15"/>
      <c r="D31" s="15"/>
      <c r="E31" s="61">
        <v>119564</v>
      </c>
      <c r="F31" s="45">
        <v>118600</v>
      </c>
      <c r="G31" s="124">
        <v>120585</v>
      </c>
      <c r="H31" s="110"/>
      <c r="I31" s="30"/>
    </row>
    <row r="32" spans="1:9" ht="15" customHeight="1">
      <c r="A32" s="2" t="s">
        <v>81</v>
      </c>
      <c r="B32" s="15"/>
      <c r="E32" s="120">
        <f>SUM(E29:E31)</f>
        <v>211625</v>
      </c>
      <c r="F32" s="121">
        <f>SUM(F29:F31)</f>
        <v>217001</v>
      </c>
      <c r="G32" s="122">
        <f>SUM(G29:G31)</f>
        <v>212681</v>
      </c>
      <c r="H32" s="110"/>
      <c r="I32" s="30"/>
    </row>
    <row r="33" spans="1:9" ht="15" customHeight="1">
      <c r="A33" s="15"/>
      <c r="E33" s="57"/>
      <c r="F33" s="18"/>
      <c r="G33" s="89"/>
      <c r="H33" s="110"/>
      <c r="I33" s="30"/>
    </row>
    <row r="34" spans="1:9" ht="15" customHeight="1">
      <c r="A34" s="2" t="s">
        <v>82</v>
      </c>
      <c r="E34" s="57"/>
      <c r="F34" s="18"/>
      <c r="G34" s="89"/>
      <c r="H34" s="110"/>
      <c r="I34" s="30"/>
    </row>
    <row r="35" spans="1:9" ht="15" customHeight="1">
      <c r="A35" s="2"/>
      <c r="B35" s="3" t="s">
        <v>83</v>
      </c>
      <c r="E35" s="57"/>
      <c r="F35" s="18"/>
      <c r="G35" s="89"/>
      <c r="H35" s="110"/>
      <c r="I35" s="30"/>
    </row>
    <row r="36" spans="1:9" ht="15" customHeight="1">
      <c r="A36" s="2"/>
      <c r="C36" s="3" t="s">
        <v>84</v>
      </c>
      <c r="E36" s="57">
        <v>68734</v>
      </c>
      <c r="F36" s="18">
        <v>66765</v>
      </c>
      <c r="G36" s="89">
        <v>67760</v>
      </c>
      <c r="H36" s="110"/>
      <c r="I36" s="30"/>
    </row>
    <row r="37" spans="1:9" ht="15" customHeight="1">
      <c r="A37" s="2"/>
      <c r="B37" s="3" t="s">
        <v>85</v>
      </c>
      <c r="E37" s="57">
        <v>41539</v>
      </c>
      <c r="F37" s="18">
        <v>43431</v>
      </c>
      <c r="G37" s="89">
        <v>42399</v>
      </c>
      <c r="H37" s="110"/>
      <c r="I37" s="30"/>
    </row>
    <row r="38" spans="5:11" ht="15" customHeight="1">
      <c r="E38" s="120">
        <f>SUM(E36:E37)</f>
        <v>110273</v>
      </c>
      <c r="F38" s="121">
        <f>SUM(F36:F37)</f>
        <v>110196</v>
      </c>
      <c r="G38" s="122">
        <f>SUM(G36:G37)</f>
        <v>110159</v>
      </c>
      <c r="H38" s="88"/>
      <c r="I38" s="140"/>
      <c r="J38" s="141"/>
      <c r="K38" s="87"/>
    </row>
    <row r="39" spans="5:11" ht="15" customHeight="1">
      <c r="E39" s="70"/>
      <c r="F39" s="110"/>
      <c r="G39" s="88"/>
      <c r="H39" s="88"/>
      <c r="I39" s="140"/>
      <c r="J39" s="141"/>
      <c r="K39" s="87"/>
    </row>
    <row r="40" spans="1:9" ht="15" customHeight="1">
      <c r="A40" s="125" t="s">
        <v>37</v>
      </c>
      <c r="E40" s="70"/>
      <c r="F40" s="110"/>
      <c r="G40" s="87"/>
      <c r="H40" s="110"/>
      <c r="I40" s="30"/>
    </row>
    <row r="41" spans="1:9" ht="15" customHeight="1">
      <c r="A41" s="9"/>
      <c r="B41" s="3" t="s">
        <v>38</v>
      </c>
      <c r="E41" s="70">
        <v>23498</v>
      </c>
      <c r="F41" s="110">
        <v>15390</v>
      </c>
      <c r="G41" s="119">
        <v>16503</v>
      </c>
      <c r="H41" s="110"/>
      <c r="I41" s="30"/>
    </row>
    <row r="42" spans="1:9" ht="15" customHeight="1">
      <c r="A42" s="9"/>
      <c r="B42" s="3" t="s">
        <v>67</v>
      </c>
      <c r="E42" s="70">
        <v>0</v>
      </c>
      <c r="F42" s="110">
        <v>0</v>
      </c>
      <c r="G42" s="119">
        <v>18</v>
      </c>
      <c r="H42" s="110"/>
      <c r="I42" s="30"/>
    </row>
    <row r="43" spans="1:9" ht="15" customHeight="1">
      <c r="A43" s="9"/>
      <c r="B43" s="3" t="s">
        <v>64</v>
      </c>
      <c r="E43" s="70">
        <v>8714</v>
      </c>
      <c r="F43" s="110">
        <v>33608</v>
      </c>
      <c r="G43" s="119">
        <v>26238</v>
      </c>
      <c r="H43" s="110"/>
      <c r="I43" s="140"/>
    </row>
    <row r="44" spans="1:9" ht="15" customHeight="1">
      <c r="A44" s="9"/>
      <c r="B44" s="3" t="s">
        <v>113</v>
      </c>
      <c r="E44" s="70">
        <v>21000</v>
      </c>
      <c r="F44" s="110">
        <v>5000</v>
      </c>
      <c r="G44" s="119">
        <v>0</v>
      </c>
      <c r="H44" s="110"/>
      <c r="I44" s="140"/>
    </row>
    <row r="45" spans="1:9" ht="15" customHeight="1">
      <c r="A45" s="9"/>
      <c r="B45" s="3" t="s">
        <v>43</v>
      </c>
      <c r="E45" s="70">
        <v>1168</v>
      </c>
      <c r="F45" s="110">
        <v>819</v>
      </c>
      <c r="G45" s="88">
        <v>744</v>
      </c>
      <c r="H45" s="110"/>
      <c r="I45" s="30"/>
    </row>
    <row r="46" spans="1:9" ht="15" customHeight="1">
      <c r="A46" s="9"/>
      <c r="E46" s="120">
        <f>SUM(E41:E45)</f>
        <v>54380</v>
      </c>
      <c r="F46" s="121">
        <f>SUM(F41:F45)</f>
        <v>54817</v>
      </c>
      <c r="G46" s="122">
        <f>SUM(G41:G45)</f>
        <v>43503</v>
      </c>
      <c r="H46" s="88"/>
      <c r="I46" s="30"/>
    </row>
    <row r="47" spans="1:9" ht="15" customHeight="1">
      <c r="A47" s="9"/>
      <c r="E47" s="57"/>
      <c r="F47" s="18"/>
      <c r="G47" s="87"/>
      <c r="H47" s="119"/>
      <c r="I47" s="30"/>
    </row>
    <row r="48" spans="1:9" ht="15" customHeight="1">
      <c r="A48" s="125" t="s">
        <v>86</v>
      </c>
      <c r="E48" s="61">
        <f>+E38+E46</f>
        <v>164653</v>
      </c>
      <c r="F48" s="45">
        <f>+F38+F46</f>
        <v>165013</v>
      </c>
      <c r="G48" s="124">
        <f>+G38+G46</f>
        <v>153662</v>
      </c>
      <c r="H48" s="88"/>
      <c r="I48" s="30"/>
    </row>
    <row r="49" spans="1:9" ht="15" customHeight="1">
      <c r="A49" s="15"/>
      <c r="E49" s="57"/>
      <c r="F49" s="18"/>
      <c r="G49" s="89"/>
      <c r="H49" s="88"/>
      <c r="I49" s="30"/>
    </row>
    <row r="50" spans="1:9" ht="15" customHeight="1" thickBot="1">
      <c r="A50" s="125" t="s">
        <v>87</v>
      </c>
      <c r="E50" s="75">
        <f>+E48+E32</f>
        <v>376278</v>
      </c>
      <c r="F50" s="76">
        <f>+F48+F32</f>
        <v>382014</v>
      </c>
      <c r="G50" s="123">
        <f>+G48+G32</f>
        <v>366343</v>
      </c>
      <c r="H50" s="88"/>
      <c r="I50" s="30"/>
    </row>
    <row r="51" spans="1:10" ht="15" customHeight="1" thickTop="1">
      <c r="A51" s="9"/>
      <c r="E51" s="57"/>
      <c r="F51" s="18"/>
      <c r="G51" s="87"/>
      <c r="H51" s="87"/>
      <c r="I51" s="87"/>
      <c r="J51" s="87"/>
    </row>
    <row r="52" spans="1:7" ht="15" customHeight="1" thickBot="1">
      <c r="A52" s="3" t="s">
        <v>70</v>
      </c>
      <c r="E52" s="108">
        <v>2.2665670358152687</v>
      </c>
      <c r="F52" s="104">
        <v>2.17</v>
      </c>
      <c r="G52" s="105">
        <v>2.2772204079447507</v>
      </c>
    </row>
    <row r="53" spans="5:7" ht="15" customHeight="1" thickTop="1">
      <c r="E53" s="134"/>
      <c r="F53" s="135"/>
      <c r="G53" s="136"/>
    </row>
    <row r="54" spans="1:7" ht="15" customHeight="1">
      <c r="A54" s="147" t="s">
        <v>106</v>
      </c>
      <c r="B54" s="147"/>
      <c r="C54" s="147"/>
      <c r="D54" s="147"/>
      <c r="E54" s="147"/>
      <c r="F54" s="147"/>
      <c r="G54" s="147"/>
    </row>
    <row r="55" spans="1:7" ht="15" customHeight="1">
      <c r="A55" s="147"/>
      <c r="B55" s="147"/>
      <c r="C55" s="147"/>
      <c r="D55" s="147"/>
      <c r="E55" s="147"/>
      <c r="F55" s="147"/>
      <c r="G55" s="147"/>
    </row>
    <row r="57" spans="2:6" ht="15" customHeight="1">
      <c r="B57" s="16"/>
      <c r="F57" s="19"/>
    </row>
    <row r="58" ht="15" customHeight="1">
      <c r="F58" s="20"/>
    </row>
  </sheetData>
  <mergeCells count="1">
    <mergeCell ref="A54:G55"/>
  </mergeCells>
  <printOptions/>
  <pageMargins left="0.748031496062992" right="0.24" top="0.37" bottom="0.22" header="0.28" footer="0.3"/>
  <pageSetup fitToHeight="1" fitToWidth="1" horizontalDpi="300" verticalDpi="300" orientation="portrait" paperSize="9" r:id="rId1"/>
  <headerFooter alignWithMargins="0">
    <oddFooter>&amp;C
&amp;"Times New Roman,Regular"&amp;12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workbookViewId="0" topLeftCell="A40">
      <selection activeCell="A66" sqref="A66"/>
    </sheetView>
  </sheetViews>
  <sheetFormatPr defaultColWidth="8.28125" defaultRowHeight="15" customHeight="1"/>
  <cols>
    <col min="1" max="1" width="30.8515625" style="49" customWidth="1"/>
    <col min="2" max="7" width="10.57421875" style="49" customWidth="1"/>
    <col min="8" max="8" width="11.8515625" style="49" customWidth="1"/>
    <col min="9" max="9" width="9.7109375" style="49" customWidth="1"/>
    <col min="10" max="10" width="12.00390625" style="49" customWidth="1"/>
    <col min="11" max="16384" width="8.28125" style="49" customWidth="1"/>
  </cols>
  <sheetData>
    <row r="1" s="3" customFormat="1" ht="16.5" customHeight="1">
      <c r="A1" s="16" t="s">
        <v>13</v>
      </c>
    </row>
    <row r="2" spans="5:10" s="3" customFormat="1" ht="9" customHeight="1">
      <c r="E2"/>
      <c r="F2" s="4"/>
      <c r="G2"/>
      <c r="H2" s="4"/>
      <c r="I2"/>
      <c r="J2" s="4"/>
    </row>
    <row r="3" s="3" customFormat="1" ht="15" customHeight="1">
      <c r="A3" s="2" t="str">
        <f>+'[1]P&amp;L'!A3</f>
        <v>QUARTERLY REPORT FOR THE SECOND QUARTER ENDED 30 JUNE 2006</v>
      </c>
    </row>
    <row r="4" s="3" customFormat="1" ht="15" customHeight="1">
      <c r="A4" s="2" t="s">
        <v>125</v>
      </c>
    </row>
    <row r="5" s="3" customFormat="1" ht="7.5" customHeight="1">
      <c r="A5" s="2"/>
    </row>
    <row r="6" spans="1:7" ht="15" customHeight="1">
      <c r="A6" s="48"/>
      <c r="B6" s="148" t="s">
        <v>103</v>
      </c>
      <c r="C6" s="148"/>
      <c r="D6" s="148"/>
      <c r="E6" s="148"/>
      <c r="F6" s="148"/>
      <c r="G6" s="148"/>
    </row>
    <row r="7" spans="2:7" ht="15" customHeight="1">
      <c r="B7" s="50" t="s">
        <v>9</v>
      </c>
      <c r="C7" s="50" t="s">
        <v>62</v>
      </c>
      <c r="D7" s="50"/>
      <c r="E7" s="50" t="s">
        <v>9</v>
      </c>
      <c r="F7" s="97" t="s">
        <v>10</v>
      </c>
      <c r="G7" s="98"/>
    </row>
    <row r="8" spans="2:7" ht="15" customHeight="1">
      <c r="B8" s="99" t="s">
        <v>19</v>
      </c>
      <c r="C8" s="99" t="s">
        <v>50</v>
      </c>
      <c r="D8" s="99" t="s">
        <v>44</v>
      </c>
      <c r="E8" s="99" t="s">
        <v>20</v>
      </c>
      <c r="F8" s="99" t="s">
        <v>21</v>
      </c>
      <c r="G8" s="99" t="s">
        <v>2</v>
      </c>
    </row>
    <row r="9" spans="2:7" ht="15" customHeight="1">
      <c r="B9" s="100" t="s">
        <v>1</v>
      </c>
      <c r="C9" s="100" t="s">
        <v>1</v>
      </c>
      <c r="D9" s="100" t="s">
        <v>1</v>
      </c>
      <c r="E9" s="100" t="s">
        <v>1</v>
      </c>
      <c r="F9" s="100" t="s">
        <v>1</v>
      </c>
      <c r="G9" s="100" t="s">
        <v>1</v>
      </c>
    </row>
    <row r="10" spans="1:7" ht="15" customHeight="1">
      <c r="A10" s="51" t="s">
        <v>93</v>
      </c>
      <c r="B10" s="100"/>
      <c r="C10" s="100"/>
      <c r="D10" s="100"/>
      <c r="E10" s="100"/>
      <c r="F10" s="100"/>
      <c r="G10" s="100"/>
    </row>
    <row r="11" spans="1:7" ht="15" customHeight="1">
      <c r="A11" s="142" t="s">
        <v>114</v>
      </c>
      <c r="B11" s="100"/>
      <c r="C11" s="100"/>
      <c r="D11" s="100"/>
      <c r="E11" s="100"/>
      <c r="F11" s="100"/>
      <c r="G11" s="100"/>
    </row>
    <row r="12" spans="2:7" ht="6" customHeight="1">
      <c r="B12" s="50"/>
      <c r="C12" s="101"/>
      <c r="D12" s="101"/>
      <c r="E12" s="101"/>
      <c r="F12" s="98"/>
      <c r="G12" s="98"/>
    </row>
    <row r="13" spans="1:7" ht="15" customHeight="1">
      <c r="A13" s="49" t="s">
        <v>94</v>
      </c>
      <c r="B13" s="44">
        <v>99996</v>
      </c>
      <c r="C13" s="44">
        <v>-7900</v>
      </c>
      <c r="D13" s="44">
        <v>14999</v>
      </c>
      <c r="E13" s="44">
        <v>15458</v>
      </c>
      <c r="F13" s="44">
        <v>90128</v>
      </c>
      <c r="G13" s="44">
        <f>SUM(B13:F13)</f>
        <v>212681</v>
      </c>
    </row>
    <row r="14" spans="2:7" ht="10.5" customHeight="1">
      <c r="B14" s="44"/>
      <c r="C14" s="44"/>
      <c r="D14" s="44"/>
      <c r="E14" s="44"/>
      <c r="F14" s="44"/>
      <c r="G14" s="44"/>
    </row>
    <row r="15" spans="1:10" ht="15" customHeight="1">
      <c r="A15" s="3" t="s">
        <v>111</v>
      </c>
      <c r="B15" s="145">
        <v>0</v>
      </c>
      <c r="C15" s="41">
        <v>0</v>
      </c>
      <c r="D15" s="41">
        <v>0</v>
      </c>
      <c r="E15" s="41">
        <v>0</v>
      </c>
      <c r="F15" s="41">
        <v>2340</v>
      </c>
      <c r="G15" s="146">
        <f>SUM(B15:F15)</f>
        <v>2340</v>
      </c>
      <c r="H15" s="52"/>
      <c r="I15" s="52"/>
      <c r="J15" s="52"/>
    </row>
    <row r="16" spans="1:8" ht="6" customHeight="1">
      <c r="A16" s="3"/>
      <c r="B16" s="23"/>
      <c r="C16" s="23"/>
      <c r="D16" s="23"/>
      <c r="E16" s="23"/>
      <c r="F16" s="23"/>
      <c r="G16" s="23"/>
      <c r="H16" s="54"/>
    </row>
    <row r="17" ht="15" customHeight="1">
      <c r="A17" s="3" t="s">
        <v>89</v>
      </c>
    </row>
    <row r="18" spans="1:8" ht="15" customHeight="1">
      <c r="A18" s="3" t="s">
        <v>90</v>
      </c>
      <c r="B18" s="44">
        <f aca="true" t="shared" si="0" ref="B18:G18">+B15</f>
        <v>0</v>
      </c>
      <c r="C18" s="44">
        <f t="shared" si="0"/>
        <v>0</v>
      </c>
      <c r="D18" s="44">
        <f t="shared" si="0"/>
        <v>0</v>
      </c>
      <c r="E18" s="44">
        <f t="shared" si="0"/>
        <v>0</v>
      </c>
      <c r="F18" s="44">
        <f t="shared" si="0"/>
        <v>2340</v>
      </c>
      <c r="G18" s="44">
        <f t="shared" si="0"/>
        <v>2340</v>
      </c>
      <c r="H18" s="98"/>
    </row>
    <row r="19" spans="2:7" ht="6" customHeight="1">
      <c r="B19" s="44"/>
      <c r="C19" s="44"/>
      <c r="D19" s="44"/>
      <c r="E19" s="44"/>
      <c r="F19" s="44"/>
      <c r="G19" s="44"/>
    </row>
    <row r="20" spans="1:10" ht="15" customHeight="1">
      <c r="A20" s="3" t="s">
        <v>115</v>
      </c>
      <c r="B20" s="44">
        <v>0</v>
      </c>
      <c r="C20" s="44">
        <v>0</v>
      </c>
      <c r="D20" s="44">
        <v>0</v>
      </c>
      <c r="E20" s="44">
        <v>0</v>
      </c>
      <c r="F20" s="44">
        <v>-3361</v>
      </c>
      <c r="G20" s="44">
        <f>SUM(B20:F20)</f>
        <v>-3361</v>
      </c>
      <c r="H20" s="52"/>
      <c r="I20" s="52"/>
      <c r="J20" s="52"/>
    </row>
    <row r="21" spans="2:7" ht="9" customHeight="1">
      <c r="B21" s="44"/>
      <c r="C21" s="44"/>
      <c r="D21" s="44"/>
      <c r="E21" s="44"/>
      <c r="F21" s="44"/>
      <c r="G21" s="44"/>
    </row>
    <row r="22" spans="1:10" ht="15" customHeight="1">
      <c r="A22" s="3" t="s">
        <v>116</v>
      </c>
      <c r="B22" s="44">
        <v>0</v>
      </c>
      <c r="C22" s="44">
        <v>-35</v>
      </c>
      <c r="D22" s="44">
        <v>0</v>
      </c>
      <c r="E22" s="44">
        <v>0</v>
      </c>
      <c r="F22" s="44">
        <v>0</v>
      </c>
      <c r="G22" s="44">
        <f>SUM(B22:F22)</f>
        <v>-35</v>
      </c>
      <c r="H22" s="52"/>
      <c r="I22" s="52"/>
      <c r="J22" s="52"/>
    </row>
    <row r="23" spans="2:7" ht="9" customHeight="1">
      <c r="B23" s="44"/>
      <c r="C23" s="44"/>
      <c r="D23" s="44"/>
      <c r="E23" s="44"/>
      <c r="F23" s="44"/>
      <c r="G23" s="44"/>
    </row>
    <row r="24" spans="1:7" ht="15" customHeight="1" thickBot="1">
      <c r="A24" s="49" t="s">
        <v>117</v>
      </c>
      <c r="B24" s="74">
        <f aca="true" t="shared" si="1" ref="B24:G24">+B13+SUM(B18:B23)</f>
        <v>99996</v>
      </c>
      <c r="C24" s="74">
        <f t="shared" si="1"/>
        <v>-7935</v>
      </c>
      <c r="D24" s="74">
        <f t="shared" si="1"/>
        <v>14999</v>
      </c>
      <c r="E24" s="74">
        <f t="shared" si="1"/>
        <v>15458</v>
      </c>
      <c r="F24" s="74">
        <f t="shared" si="1"/>
        <v>89107</v>
      </c>
      <c r="G24" s="74">
        <f t="shared" si="1"/>
        <v>211625</v>
      </c>
    </row>
    <row r="25" spans="2:9" ht="14.25" customHeight="1" thickTop="1">
      <c r="B25" s="23"/>
      <c r="C25" s="23"/>
      <c r="D25" s="23"/>
      <c r="E25" s="23"/>
      <c r="G25" s="23"/>
      <c r="I25" s="23"/>
    </row>
    <row r="26" spans="1:6" ht="15" customHeight="1">
      <c r="A26" s="51" t="s">
        <v>96</v>
      </c>
      <c r="B26" s="55"/>
      <c r="C26" s="24"/>
      <c r="D26" s="55"/>
      <c r="E26" s="55"/>
      <c r="F26" s="24"/>
    </row>
    <row r="27" spans="1:6" ht="15" customHeight="1">
      <c r="A27" s="142" t="s">
        <v>118</v>
      </c>
      <c r="B27" s="55"/>
      <c r="C27" s="24"/>
      <c r="D27" s="55"/>
      <c r="E27" s="55"/>
      <c r="F27" s="24"/>
    </row>
    <row r="28" spans="2:7" ht="6" customHeight="1">
      <c r="B28" s="50"/>
      <c r="C28" s="101"/>
      <c r="D28" s="101"/>
      <c r="E28" s="101"/>
      <c r="F28" s="98"/>
      <c r="G28" s="98"/>
    </row>
    <row r="29" spans="1:7" ht="15" customHeight="1">
      <c r="A29" s="49" t="s">
        <v>95</v>
      </c>
      <c r="B29" s="24">
        <v>99996</v>
      </c>
      <c r="C29" s="24">
        <v>0</v>
      </c>
      <c r="D29" s="24">
        <v>14999</v>
      </c>
      <c r="E29" s="24">
        <v>15628</v>
      </c>
      <c r="F29" s="24">
        <v>87579</v>
      </c>
      <c r="G29" s="24">
        <f>SUM(B29:F29)</f>
        <v>218202</v>
      </c>
    </row>
    <row r="30" spans="2:7" ht="10.5" customHeight="1">
      <c r="B30" s="44"/>
      <c r="C30" s="44"/>
      <c r="D30" s="44"/>
      <c r="E30" s="44"/>
      <c r="F30" s="44"/>
      <c r="G30" s="44"/>
    </row>
    <row r="31" spans="1:7" ht="15" customHeight="1">
      <c r="A31" s="49" t="s">
        <v>107</v>
      </c>
      <c r="B31" s="127"/>
      <c r="C31" s="128"/>
      <c r="D31" s="128"/>
      <c r="E31" s="128"/>
      <c r="F31" s="128"/>
      <c r="G31" s="129"/>
    </row>
    <row r="32" spans="1:8" ht="15" customHeight="1">
      <c r="A32" s="49" t="s">
        <v>88</v>
      </c>
      <c r="B32" s="130">
        <v>0</v>
      </c>
      <c r="C32" s="23">
        <v>0</v>
      </c>
      <c r="D32" s="23">
        <v>0</v>
      </c>
      <c r="E32" s="23">
        <v>-170</v>
      </c>
      <c r="F32" s="23">
        <v>0</v>
      </c>
      <c r="G32" s="131">
        <f>SUM(B32:F32)</f>
        <v>-170</v>
      </c>
      <c r="H32" s="54"/>
    </row>
    <row r="33" spans="2:7" ht="10.5" customHeight="1">
      <c r="B33" s="143"/>
      <c r="C33" s="43"/>
      <c r="D33" s="43"/>
      <c r="E33" s="43"/>
      <c r="F33" s="43"/>
      <c r="G33" s="144"/>
    </row>
    <row r="34" spans="1:8" ht="15" customHeight="1">
      <c r="A34" s="3" t="s">
        <v>111</v>
      </c>
      <c r="B34" s="132">
        <v>0</v>
      </c>
      <c r="C34" s="79">
        <v>0</v>
      </c>
      <c r="D34" s="79">
        <v>0</v>
      </c>
      <c r="E34" s="79">
        <v>0</v>
      </c>
      <c r="F34" s="79">
        <v>2364</v>
      </c>
      <c r="G34" s="133">
        <f>SUM(B34:F34)</f>
        <v>2364</v>
      </c>
      <c r="H34" s="54"/>
    </row>
    <row r="35" spans="1:8" ht="6" customHeight="1">
      <c r="A35" s="3"/>
      <c r="B35" s="23"/>
      <c r="C35" s="23"/>
      <c r="D35" s="23"/>
      <c r="E35" s="23"/>
      <c r="F35" s="23"/>
      <c r="G35" s="23"/>
      <c r="H35" s="54"/>
    </row>
    <row r="36" ht="15" customHeight="1">
      <c r="A36" s="3" t="s">
        <v>89</v>
      </c>
    </row>
    <row r="37" spans="1:7" ht="15" customHeight="1">
      <c r="A37" s="3" t="s">
        <v>90</v>
      </c>
      <c r="B37" s="24">
        <f aca="true" t="shared" si="2" ref="B37:G37">SUM(B32:B34)</f>
        <v>0</v>
      </c>
      <c r="C37" s="24">
        <f t="shared" si="2"/>
        <v>0</v>
      </c>
      <c r="D37" s="24">
        <f t="shared" si="2"/>
        <v>0</v>
      </c>
      <c r="E37" s="24">
        <f t="shared" si="2"/>
        <v>-170</v>
      </c>
      <c r="F37" s="24">
        <f t="shared" si="2"/>
        <v>2364</v>
      </c>
      <c r="G37" s="24">
        <f t="shared" si="2"/>
        <v>2194</v>
      </c>
    </row>
    <row r="38" spans="2:7" ht="9" customHeight="1">
      <c r="B38" s="44"/>
      <c r="C38" s="44"/>
      <c r="D38" s="44"/>
      <c r="E38" s="44"/>
      <c r="F38" s="44"/>
      <c r="G38" s="44"/>
    </row>
    <row r="39" spans="1:7" ht="15" customHeight="1">
      <c r="A39" s="3" t="s">
        <v>29</v>
      </c>
      <c r="B39" s="24">
        <v>0</v>
      </c>
      <c r="C39" s="24">
        <v>0</v>
      </c>
      <c r="D39" s="24">
        <v>0</v>
      </c>
      <c r="E39" s="24">
        <v>0</v>
      </c>
      <c r="F39" s="24">
        <v>-1800</v>
      </c>
      <c r="G39" s="24">
        <f>SUM(B39:F39)</f>
        <v>-1800</v>
      </c>
    </row>
    <row r="40" spans="2:7" ht="9" customHeight="1">
      <c r="B40" s="44"/>
      <c r="C40" s="44"/>
      <c r="D40" s="44"/>
      <c r="E40" s="44"/>
      <c r="F40" s="44"/>
      <c r="G40" s="44"/>
    </row>
    <row r="41" spans="1:7" ht="15" customHeight="1">
      <c r="A41" s="3" t="s">
        <v>116</v>
      </c>
      <c r="B41" s="24">
        <v>0</v>
      </c>
      <c r="C41" s="24">
        <v>-1595</v>
      </c>
      <c r="D41" s="24">
        <v>0</v>
      </c>
      <c r="E41" s="24">
        <v>0</v>
      </c>
      <c r="F41" s="24">
        <v>0</v>
      </c>
      <c r="G41" s="24">
        <f>SUM(B41:F41)</f>
        <v>-1595</v>
      </c>
    </row>
    <row r="42" spans="2:7" ht="9" customHeight="1">
      <c r="B42" s="44"/>
      <c r="C42" s="44"/>
      <c r="D42" s="44"/>
      <c r="E42" s="44"/>
      <c r="F42" s="44"/>
      <c r="G42" s="44"/>
    </row>
    <row r="43" spans="1:7" ht="15" customHeight="1" thickBot="1">
      <c r="A43" s="49" t="s">
        <v>119</v>
      </c>
      <c r="B43" s="53">
        <f aca="true" t="shared" si="3" ref="B43:G43">+B37+B29+B41+B39</f>
        <v>99996</v>
      </c>
      <c r="C43" s="53">
        <f t="shared" si="3"/>
        <v>-1595</v>
      </c>
      <c r="D43" s="53">
        <f t="shared" si="3"/>
        <v>14999</v>
      </c>
      <c r="E43" s="53">
        <f t="shared" si="3"/>
        <v>15458</v>
      </c>
      <c r="F43" s="53">
        <f t="shared" si="3"/>
        <v>88143</v>
      </c>
      <c r="G43" s="53">
        <f t="shared" si="3"/>
        <v>217001</v>
      </c>
    </row>
    <row r="44" spans="2:7" ht="14.25" customHeight="1" thickTop="1">
      <c r="B44" s="24"/>
      <c r="C44" s="24"/>
      <c r="D44" s="24"/>
      <c r="E44" s="24"/>
      <c r="F44" s="24"/>
      <c r="G44" s="24"/>
    </row>
    <row r="45" spans="1:6" ht="15" customHeight="1">
      <c r="A45" s="51" t="s">
        <v>72</v>
      </c>
      <c r="B45" s="55"/>
      <c r="C45" s="24"/>
      <c r="D45" s="55"/>
      <c r="E45" s="55"/>
      <c r="F45" s="24"/>
    </row>
    <row r="46" spans="1:6" ht="15" customHeight="1">
      <c r="A46" s="142" t="s">
        <v>120</v>
      </c>
      <c r="B46" s="55"/>
      <c r="C46" s="24"/>
      <c r="D46" s="55"/>
      <c r="E46" s="55"/>
      <c r="F46" s="24"/>
    </row>
    <row r="47" spans="2:7" ht="6" customHeight="1">
      <c r="B47" s="50"/>
      <c r="C47" s="101"/>
      <c r="D47" s="101"/>
      <c r="E47" s="101"/>
      <c r="F47" s="98"/>
      <c r="G47" s="98"/>
    </row>
    <row r="48" spans="1:7" ht="15" customHeight="1">
      <c r="A48" s="49" t="s">
        <v>95</v>
      </c>
      <c r="B48" s="24">
        <v>99996</v>
      </c>
      <c r="C48" s="24">
        <v>0</v>
      </c>
      <c r="D48" s="24">
        <v>14999</v>
      </c>
      <c r="E48" s="24">
        <v>15628</v>
      </c>
      <c r="F48" s="24">
        <v>87579</v>
      </c>
      <c r="G48" s="24">
        <f>SUM(B48:F48)</f>
        <v>218202</v>
      </c>
    </row>
    <row r="49" spans="2:7" ht="9" customHeight="1">
      <c r="B49" s="44"/>
      <c r="C49" s="44"/>
      <c r="D49" s="44"/>
      <c r="E49" s="44"/>
      <c r="F49" s="44"/>
      <c r="G49" s="44"/>
    </row>
    <row r="50" spans="1:7" ht="15" customHeight="1">
      <c r="A50" s="49" t="s">
        <v>107</v>
      </c>
      <c r="B50" s="127"/>
      <c r="C50" s="128"/>
      <c r="D50" s="128"/>
      <c r="E50" s="128"/>
      <c r="F50" s="128"/>
      <c r="G50" s="129"/>
    </row>
    <row r="51" spans="1:7" ht="15" customHeight="1">
      <c r="A51" s="49" t="s">
        <v>88</v>
      </c>
      <c r="B51" s="130">
        <v>0</v>
      </c>
      <c r="C51" s="23">
        <v>0</v>
      </c>
      <c r="D51" s="23">
        <v>0</v>
      </c>
      <c r="E51" s="23">
        <v>-170</v>
      </c>
      <c r="F51" s="23">
        <v>0</v>
      </c>
      <c r="G51" s="131">
        <f>SUM(B51:F51)</f>
        <v>-170</v>
      </c>
    </row>
    <row r="52" spans="2:7" ht="10.5" customHeight="1">
      <c r="B52" s="143"/>
      <c r="C52" s="43"/>
      <c r="D52" s="43"/>
      <c r="E52" s="43"/>
      <c r="F52" s="43"/>
      <c r="G52" s="144"/>
    </row>
    <row r="53" spans="1:7" ht="15" customHeight="1">
      <c r="A53" s="3" t="s">
        <v>121</v>
      </c>
      <c r="B53" s="132">
        <v>0</v>
      </c>
      <c r="C53" s="79">
        <v>0</v>
      </c>
      <c r="D53" s="79">
        <v>0</v>
      </c>
      <c r="E53" s="79">
        <v>0</v>
      </c>
      <c r="F53" s="79">
        <v>7801</v>
      </c>
      <c r="G53" s="133">
        <f>SUM(B53:F53)</f>
        <v>7801</v>
      </c>
    </row>
    <row r="54" spans="1:7" ht="6" customHeight="1">
      <c r="A54" s="3"/>
      <c r="B54" s="23"/>
      <c r="C54" s="23"/>
      <c r="D54" s="23"/>
      <c r="E54" s="23"/>
      <c r="F54" s="23"/>
      <c r="G54" s="23"/>
    </row>
    <row r="55" ht="15" customHeight="1">
      <c r="A55" s="3" t="s">
        <v>89</v>
      </c>
    </row>
    <row r="56" spans="1:7" ht="15" customHeight="1">
      <c r="A56" s="3" t="s">
        <v>91</v>
      </c>
      <c r="B56" s="24">
        <f aca="true" t="shared" si="4" ref="B56:G56">SUM(B51:B53)</f>
        <v>0</v>
      </c>
      <c r="C56" s="24">
        <f t="shared" si="4"/>
        <v>0</v>
      </c>
      <c r="D56" s="24">
        <f t="shared" si="4"/>
        <v>0</v>
      </c>
      <c r="E56" s="24">
        <f t="shared" si="4"/>
        <v>-170</v>
      </c>
      <c r="F56" s="24">
        <f t="shared" si="4"/>
        <v>7801</v>
      </c>
      <c r="G56" s="24">
        <f t="shared" si="4"/>
        <v>7631</v>
      </c>
    </row>
    <row r="57" spans="2:7" ht="9" customHeight="1">
      <c r="B57" s="44"/>
      <c r="C57" s="44"/>
      <c r="D57" s="44"/>
      <c r="E57" s="44"/>
      <c r="F57" s="44"/>
      <c r="G57" s="44"/>
    </row>
    <row r="58" spans="1:7" ht="15" customHeight="1">
      <c r="A58" s="3" t="s">
        <v>29</v>
      </c>
      <c r="B58" s="24">
        <v>0</v>
      </c>
      <c r="C58" s="24">
        <v>0</v>
      </c>
      <c r="D58" s="24">
        <v>0</v>
      </c>
      <c r="E58" s="24">
        <v>0</v>
      </c>
      <c r="F58" s="24">
        <v>-5252</v>
      </c>
      <c r="G58" s="24">
        <f>SUM(B58:F58)</f>
        <v>-5252</v>
      </c>
    </row>
    <row r="59" spans="2:7" ht="9" customHeight="1">
      <c r="B59" s="44"/>
      <c r="C59" s="44"/>
      <c r="D59" s="44"/>
      <c r="E59" s="44"/>
      <c r="F59" s="44"/>
      <c r="G59" s="44"/>
    </row>
    <row r="60" spans="1:7" ht="15" customHeight="1">
      <c r="A60" s="3" t="s">
        <v>116</v>
      </c>
      <c r="B60" s="24">
        <v>0</v>
      </c>
      <c r="C60" s="24">
        <v>-7900</v>
      </c>
      <c r="D60" s="24">
        <v>0</v>
      </c>
      <c r="E60" s="24">
        <v>0</v>
      </c>
      <c r="F60" s="24">
        <v>0</v>
      </c>
      <c r="G60" s="24">
        <f>SUM(B60:F60)</f>
        <v>-7900</v>
      </c>
    </row>
    <row r="61" spans="2:7" ht="9" customHeight="1">
      <c r="B61" s="44"/>
      <c r="C61" s="44"/>
      <c r="D61" s="44"/>
      <c r="E61" s="44"/>
      <c r="F61" s="44"/>
      <c r="G61" s="44"/>
    </row>
    <row r="62" spans="1:7" ht="15" customHeight="1" thickBot="1">
      <c r="A62" s="49" t="s">
        <v>97</v>
      </c>
      <c r="B62" s="53">
        <f aca="true" t="shared" si="5" ref="B62:G62">+B48+B56+B58+B60</f>
        <v>99996</v>
      </c>
      <c r="C62" s="53">
        <f t="shared" si="5"/>
        <v>-7900</v>
      </c>
      <c r="D62" s="53">
        <f t="shared" si="5"/>
        <v>14999</v>
      </c>
      <c r="E62" s="53">
        <f t="shared" si="5"/>
        <v>15458</v>
      </c>
      <c r="F62" s="53">
        <f t="shared" si="5"/>
        <v>90128</v>
      </c>
      <c r="G62" s="53">
        <f t="shared" si="5"/>
        <v>212681</v>
      </c>
    </row>
    <row r="63" spans="2:7" ht="12" customHeight="1" thickTop="1">
      <c r="B63" s="44"/>
      <c r="C63" s="44"/>
      <c r="D63" s="44"/>
      <c r="E63" s="44"/>
      <c r="F63" s="44"/>
      <c r="G63" s="44"/>
    </row>
    <row r="64" spans="1:7" ht="15" customHeight="1">
      <c r="A64" s="147" t="s">
        <v>106</v>
      </c>
      <c r="B64" s="147"/>
      <c r="C64" s="147"/>
      <c r="D64" s="147"/>
      <c r="E64" s="147"/>
      <c r="F64" s="147"/>
      <c r="G64" s="147"/>
    </row>
    <row r="65" spans="1:7" ht="15" customHeight="1">
      <c r="A65" s="147"/>
      <c r="B65" s="147"/>
      <c r="C65" s="147"/>
      <c r="D65" s="147"/>
      <c r="E65" s="147"/>
      <c r="F65" s="147"/>
      <c r="G65" s="147"/>
    </row>
  </sheetData>
  <mergeCells count="2">
    <mergeCell ref="B6:G6"/>
    <mergeCell ref="A64:G65"/>
  </mergeCells>
  <printOptions/>
  <pageMargins left="0.7480314960629921" right="0.24" top="0.35" bottom="0.27" header="0.1968503937007874" footer="0.19"/>
  <pageSetup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60" workbookViewId="0" topLeftCell="A1">
      <selection activeCell="H5" sqref="H5"/>
    </sheetView>
  </sheetViews>
  <sheetFormatPr defaultColWidth="9.140625" defaultRowHeight="15" customHeight="1"/>
  <cols>
    <col min="1" max="1" width="2.28125" style="11" customWidth="1"/>
    <col min="2" max="3" width="8.8515625" style="11" customWidth="1"/>
    <col min="4" max="4" width="35.140625" style="11" customWidth="1"/>
    <col min="5" max="5" width="1.421875" style="0" customWidth="1"/>
    <col min="6" max="6" width="11.57421875" style="13" customWidth="1"/>
    <col min="7" max="7" width="1.1484375" style="0" customWidth="1"/>
    <col min="8" max="8" width="11.140625" style="13" customWidth="1"/>
    <col min="9" max="9" width="1.1484375" style="0" customWidth="1"/>
    <col min="10" max="10" width="13.00390625" style="13" customWidth="1"/>
    <col min="11" max="11" width="6.00390625" style="11" customWidth="1"/>
    <col min="12" max="12" width="11.8515625" style="11" customWidth="1"/>
    <col min="13" max="16384" width="8.8515625" style="11" customWidth="1"/>
  </cols>
  <sheetData>
    <row r="1" spans="1:10" s="3" customFormat="1" ht="17.25" customHeight="1">
      <c r="A1" s="16" t="s">
        <v>13</v>
      </c>
      <c r="E1"/>
      <c r="F1" s="4"/>
      <c r="G1"/>
      <c r="H1" s="4"/>
      <c r="I1"/>
      <c r="J1" s="4"/>
    </row>
    <row r="2" spans="5:10" s="3" customFormat="1" ht="9" customHeight="1">
      <c r="E2"/>
      <c r="F2" s="4"/>
      <c r="G2"/>
      <c r="H2" s="4"/>
      <c r="I2"/>
      <c r="J2" s="4"/>
    </row>
    <row r="3" spans="1:10" s="3" customFormat="1" ht="15" customHeight="1">
      <c r="A3" s="2" t="str">
        <f>+'[1]P&amp;L'!A3</f>
        <v>QUARTERLY REPORT FOR THE SECOND QUARTER ENDED 30 JUNE 2006</v>
      </c>
      <c r="E3"/>
      <c r="F3" s="4"/>
      <c r="G3"/>
      <c r="H3" s="4"/>
      <c r="I3"/>
      <c r="J3" s="4"/>
    </row>
    <row r="4" spans="1:10" s="3" customFormat="1" ht="15" customHeight="1">
      <c r="A4" s="2" t="s">
        <v>126</v>
      </c>
      <c r="E4"/>
      <c r="F4" s="4"/>
      <c r="G4"/>
      <c r="H4" s="4"/>
      <c r="I4"/>
      <c r="J4" s="4"/>
    </row>
    <row r="5" spans="1:10" s="3" customFormat="1" ht="15" customHeight="1">
      <c r="A5" s="2"/>
      <c r="E5" s="111"/>
      <c r="F5" s="33"/>
      <c r="G5" s="111"/>
      <c r="H5" s="7"/>
      <c r="I5" s="111"/>
      <c r="J5" s="7" t="s">
        <v>71</v>
      </c>
    </row>
    <row r="6" spans="1:10" ht="15" customHeight="1">
      <c r="A6" s="3"/>
      <c r="B6" s="10"/>
      <c r="C6" s="10"/>
      <c r="D6" s="10"/>
      <c r="F6" s="34" t="s">
        <v>17</v>
      </c>
      <c r="H6" s="80" t="s">
        <v>60</v>
      </c>
      <c r="J6" s="80" t="s">
        <v>60</v>
      </c>
    </row>
    <row r="7" spans="2:10" ht="15" customHeight="1">
      <c r="B7" s="10"/>
      <c r="C7" s="10"/>
      <c r="D7" s="10"/>
      <c r="F7" s="36" t="s">
        <v>40</v>
      </c>
      <c r="H7" s="81" t="s">
        <v>40</v>
      </c>
      <c r="J7" s="81" t="s">
        <v>98</v>
      </c>
    </row>
    <row r="8" spans="2:10" ht="15" customHeight="1">
      <c r="B8" s="10"/>
      <c r="C8" s="10"/>
      <c r="D8" s="10"/>
      <c r="F8" s="36" t="s">
        <v>11</v>
      </c>
      <c r="H8" s="81" t="s">
        <v>11</v>
      </c>
      <c r="J8" s="81" t="s">
        <v>11</v>
      </c>
    </row>
    <row r="9" spans="2:10" ht="15" customHeight="1">
      <c r="B9" s="10"/>
      <c r="C9" s="10"/>
      <c r="D9" s="10"/>
      <c r="E9" s="92"/>
      <c r="F9" s="102" t="str">
        <f>+'[1]BS'!E8</f>
        <v>30/6/2006</v>
      </c>
      <c r="G9" s="92"/>
      <c r="H9" s="82" t="str">
        <f>+'[1]BS'!F8</f>
        <v>30/6/2005</v>
      </c>
      <c r="I9" s="92"/>
      <c r="J9" s="82" t="str">
        <f>+'[1]BS'!G8</f>
        <v>31/12/2005</v>
      </c>
    </row>
    <row r="10" spans="1:10" ht="15" customHeight="1">
      <c r="A10" s="12"/>
      <c r="B10" s="10"/>
      <c r="C10" s="10"/>
      <c r="D10" s="10"/>
      <c r="F10" s="37" t="s">
        <v>1</v>
      </c>
      <c r="H10" s="83" t="s">
        <v>1</v>
      </c>
      <c r="J10" s="83" t="s">
        <v>1</v>
      </c>
    </row>
    <row r="11" spans="1:10" ht="15" customHeight="1">
      <c r="A11" s="38" t="s">
        <v>45</v>
      </c>
      <c r="B11" s="10"/>
      <c r="C11" s="10"/>
      <c r="D11" s="10"/>
      <c r="F11" s="37"/>
      <c r="H11" s="83"/>
      <c r="J11" s="83"/>
    </row>
    <row r="12" spans="1:10" ht="15" customHeight="1">
      <c r="A12" s="14" t="s">
        <v>3</v>
      </c>
      <c r="B12" s="14"/>
      <c r="E12" s="72"/>
      <c r="F12" s="44">
        <v>3841</v>
      </c>
      <c r="G12" s="72"/>
      <c r="H12" s="24">
        <v>4649</v>
      </c>
      <c r="I12" s="72"/>
      <c r="J12" s="24">
        <v>10371</v>
      </c>
    </row>
    <row r="13" spans="1:13" ht="15" customHeight="1">
      <c r="A13" s="11" t="s">
        <v>32</v>
      </c>
      <c r="E13" s="72"/>
      <c r="F13" s="44">
        <v>2781</v>
      </c>
      <c r="G13" s="72"/>
      <c r="H13" s="24">
        <v>4034</v>
      </c>
      <c r="I13" s="72"/>
      <c r="J13" s="24">
        <v>6636</v>
      </c>
      <c r="L13" s="64"/>
      <c r="M13" s="65"/>
    </row>
    <row r="14" spans="5:13" ht="6" customHeight="1">
      <c r="E14" s="93"/>
      <c r="F14" s="73"/>
      <c r="G14" s="93"/>
      <c r="H14" s="79"/>
      <c r="I14" s="93"/>
      <c r="J14" s="79"/>
      <c r="L14" s="64"/>
      <c r="M14" s="65"/>
    </row>
    <row r="15" spans="1:13" ht="15" customHeight="1">
      <c r="A15" s="14" t="s">
        <v>24</v>
      </c>
      <c r="E15" s="72"/>
      <c r="F15" s="44">
        <f>SUM(F12:F14)</f>
        <v>6622</v>
      </c>
      <c r="G15" s="72"/>
      <c r="H15" s="24">
        <f>SUM(H12:H14)</f>
        <v>8683</v>
      </c>
      <c r="I15" s="72"/>
      <c r="J15" s="24">
        <f>SUM(J12:J14)</f>
        <v>17007</v>
      </c>
      <c r="L15" s="64"/>
      <c r="M15" s="65"/>
    </row>
    <row r="16" spans="1:13" ht="15" customHeight="1">
      <c r="A16" s="11" t="s">
        <v>12</v>
      </c>
      <c r="E16" s="72"/>
      <c r="F16" s="44"/>
      <c r="G16" s="72"/>
      <c r="H16" s="24"/>
      <c r="I16" s="72"/>
      <c r="J16" s="24"/>
      <c r="L16" s="64"/>
      <c r="M16" s="65"/>
    </row>
    <row r="17" spans="2:13" ht="15" customHeight="1">
      <c r="B17" s="11" t="s">
        <v>46</v>
      </c>
      <c r="E17" s="72"/>
      <c r="F17" s="43">
        <v>-7601</v>
      </c>
      <c r="G17" s="72"/>
      <c r="H17" s="23">
        <v>441</v>
      </c>
      <c r="I17" s="72"/>
      <c r="J17" s="23">
        <v>904</v>
      </c>
      <c r="L17" s="66"/>
      <c r="M17" s="65"/>
    </row>
    <row r="18" spans="2:12" ht="15" customHeight="1">
      <c r="B18" s="11" t="s">
        <v>54</v>
      </c>
      <c r="E18" s="72"/>
      <c r="F18" s="43">
        <v>-6582</v>
      </c>
      <c r="G18" s="72"/>
      <c r="H18" s="23">
        <v>-1439</v>
      </c>
      <c r="I18" s="72"/>
      <c r="J18" s="23">
        <v>-863</v>
      </c>
      <c r="L18" s="13"/>
    </row>
    <row r="19" spans="2:12" ht="15" customHeight="1">
      <c r="B19" s="11" t="s">
        <v>55</v>
      </c>
      <c r="E19" s="96"/>
      <c r="F19" s="43">
        <v>6997</v>
      </c>
      <c r="G19" s="96"/>
      <c r="H19" s="23">
        <v>-5015</v>
      </c>
      <c r="I19" s="96"/>
      <c r="J19" s="23">
        <v>-4465</v>
      </c>
      <c r="L19" s="13"/>
    </row>
    <row r="20" spans="2:12" ht="15" customHeight="1">
      <c r="B20" s="11" t="s">
        <v>74</v>
      </c>
      <c r="E20" s="96"/>
      <c r="F20" s="43">
        <v>-17524</v>
      </c>
      <c r="G20" s="96"/>
      <c r="H20" s="23">
        <v>7930</v>
      </c>
      <c r="I20" s="96"/>
      <c r="J20" s="23">
        <v>2525</v>
      </c>
      <c r="L20" s="13"/>
    </row>
    <row r="21" spans="2:12" ht="15" customHeight="1">
      <c r="B21" s="11" t="s">
        <v>41</v>
      </c>
      <c r="E21" s="93"/>
      <c r="F21" s="73">
        <v>-18</v>
      </c>
      <c r="G21" s="93"/>
      <c r="H21" s="79">
        <v>42</v>
      </c>
      <c r="I21" s="93"/>
      <c r="J21" s="79">
        <v>0</v>
      </c>
      <c r="L21" s="13"/>
    </row>
    <row r="22" spans="1:12" ht="15" customHeight="1">
      <c r="A22" s="11" t="s">
        <v>99</v>
      </c>
      <c r="E22" s="72"/>
      <c r="F22" s="44">
        <f>SUM(F15:F21)</f>
        <v>-18106</v>
      </c>
      <c r="G22" s="72"/>
      <c r="H22" s="24">
        <f>SUM(H15:H21)</f>
        <v>10642</v>
      </c>
      <c r="I22" s="72"/>
      <c r="J22" s="24">
        <f>SUM(J15:J21)</f>
        <v>15108</v>
      </c>
      <c r="L22" s="13"/>
    </row>
    <row r="23" spans="2:12" ht="15" customHeight="1">
      <c r="B23" s="11" t="s">
        <v>22</v>
      </c>
      <c r="E23" s="72"/>
      <c r="F23" s="44">
        <v>-2617</v>
      </c>
      <c r="G23" s="72"/>
      <c r="H23" s="24">
        <v>-2396</v>
      </c>
      <c r="I23" s="72"/>
      <c r="J23" s="24">
        <v>-5971</v>
      </c>
      <c r="L23" s="13"/>
    </row>
    <row r="24" spans="2:12" ht="15" customHeight="1">
      <c r="B24" s="11" t="s">
        <v>30</v>
      </c>
      <c r="E24" s="72"/>
      <c r="F24" s="44">
        <v>0</v>
      </c>
      <c r="G24" s="72"/>
      <c r="H24" s="24">
        <v>11</v>
      </c>
      <c r="I24" s="72"/>
      <c r="J24" s="24">
        <v>10</v>
      </c>
      <c r="L24" s="13"/>
    </row>
    <row r="25" spans="2:12" ht="15" customHeight="1">
      <c r="B25" s="11" t="s">
        <v>27</v>
      </c>
      <c r="E25" s="72"/>
      <c r="F25" s="44">
        <v>95.56200000000001</v>
      </c>
      <c r="G25" s="72"/>
      <c r="H25" s="24">
        <v>471</v>
      </c>
      <c r="I25" s="72"/>
      <c r="J25" s="24">
        <v>958</v>
      </c>
      <c r="L25" s="13"/>
    </row>
    <row r="26" spans="2:12" ht="15" customHeight="1">
      <c r="B26" s="11" t="s">
        <v>31</v>
      </c>
      <c r="E26" s="72"/>
      <c r="F26" s="44">
        <v>-250.81</v>
      </c>
      <c r="G26" s="72"/>
      <c r="H26" s="24">
        <v>-655</v>
      </c>
      <c r="I26" s="72"/>
      <c r="J26" s="24">
        <v>-67</v>
      </c>
      <c r="L26" s="13"/>
    </row>
    <row r="27" spans="2:12" ht="15" customHeight="1">
      <c r="B27" s="11" t="s">
        <v>59</v>
      </c>
      <c r="E27" s="72"/>
      <c r="F27" s="40">
        <v>-1750</v>
      </c>
      <c r="G27" s="72"/>
      <c r="H27" s="86">
        <v>-2375</v>
      </c>
      <c r="I27" s="72"/>
      <c r="J27" s="86">
        <v>-3650</v>
      </c>
      <c r="K27" s="1"/>
      <c r="L27" s="1"/>
    </row>
    <row r="28" spans="1:10" ht="15" customHeight="1">
      <c r="A28" s="14" t="s">
        <v>130</v>
      </c>
      <c r="E28" s="94"/>
      <c r="F28" s="41">
        <f>SUM(F22:F27)</f>
        <v>-22628.248</v>
      </c>
      <c r="G28" s="94"/>
      <c r="H28" s="84">
        <f>SUM(H22:H27)</f>
        <v>5698</v>
      </c>
      <c r="I28" s="94"/>
      <c r="J28" s="84">
        <f>SUM(J22:J27)</f>
        <v>6388</v>
      </c>
    </row>
    <row r="29" spans="5:12" ht="6" customHeight="1">
      <c r="E29" s="72"/>
      <c r="F29" s="44"/>
      <c r="G29" s="72"/>
      <c r="H29" s="24"/>
      <c r="I29" s="72"/>
      <c r="J29" s="24"/>
      <c r="K29" s="1"/>
      <c r="L29" s="1"/>
    </row>
    <row r="30" spans="1:10" ht="15" customHeight="1">
      <c r="A30" s="39" t="s">
        <v>47</v>
      </c>
      <c r="E30" s="72"/>
      <c r="F30" s="44"/>
      <c r="G30" s="72"/>
      <c r="H30" s="24"/>
      <c r="I30" s="72"/>
      <c r="J30" s="24"/>
    </row>
    <row r="31" spans="2:12" ht="15" customHeight="1">
      <c r="B31" s="11" t="s">
        <v>76</v>
      </c>
      <c r="E31" s="72"/>
      <c r="F31" s="71">
        <v>-1276</v>
      </c>
      <c r="G31" s="72"/>
      <c r="H31" s="85">
        <v>-314</v>
      </c>
      <c r="I31" s="72"/>
      <c r="J31" s="85">
        <v>-1159</v>
      </c>
      <c r="K31" s="1"/>
      <c r="L31" s="1"/>
    </row>
    <row r="32" spans="2:12" ht="15" customHeight="1">
      <c r="B32" s="11" t="s">
        <v>77</v>
      </c>
      <c r="E32" s="72"/>
      <c r="F32" s="71">
        <v>0</v>
      </c>
      <c r="G32" s="72"/>
      <c r="H32" s="85">
        <v>32</v>
      </c>
      <c r="I32" s="72"/>
      <c r="J32" s="85">
        <v>32</v>
      </c>
      <c r="K32" s="1"/>
      <c r="L32" s="1"/>
    </row>
    <row r="33" spans="1:12" ht="15" customHeight="1">
      <c r="A33" s="14" t="s">
        <v>51</v>
      </c>
      <c r="E33" s="94"/>
      <c r="F33" s="41">
        <f>SUM(F31:F32)</f>
        <v>-1276</v>
      </c>
      <c r="G33" s="94"/>
      <c r="H33" s="84">
        <f>SUM(H31:H32)</f>
        <v>-282</v>
      </c>
      <c r="I33" s="94"/>
      <c r="J33" s="84">
        <f>SUM(J31:J32)</f>
        <v>-1127</v>
      </c>
      <c r="K33" s="1"/>
      <c r="L33" s="1"/>
    </row>
    <row r="34" spans="5:12" ht="6" customHeight="1">
      <c r="E34" s="72"/>
      <c r="F34" s="44"/>
      <c r="G34" s="72"/>
      <c r="H34" s="24"/>
      <c r="I34" s="72"/>
      <c r="J34" s="24"/>
      <c r="K34" s="1"/>
      <c r="L34" s="1"/>
    </row>
    <row r="35" spans="1:12" ht="15" customHeight="1">
      <c r="A35" s="39" t="s">
        <v>48</v>
      </c>
      <c r="E35" s="72"/>
      <c r="F35" s="44"/>
      <c r="G35" s="72"/>
      <c r="H35" s="24"/>
      <c r="I35" s="72"/>
      <c r="J35" s="24"/>
      <c r="K35" s="1"/>
      <c r="L35" s="1"/>
    </row>
    <row r="36" spans="2:12" ht="15" customHeight="1">
      <c r="B36" s="11" t="s">
        <v>28</v>
      </c>
      <c r="E36" s="72"/>
      <c r="F36" s="40">
        <v>-3361</v>
      </c>
      <c r="G36" s="72"/>
      <c r="H36" s="86">
        <v>-1800</v>
      </c>
      <c r="I36" s="72"/>
      <c r="J36" s="86">
        <v>-5252</v>
      </c>
      <c r="K36" s="1"/>
      <c r="L36" s="1"/>
    </row>
    <row r="37" spans="2:12" ht="15" customHeight="1">
      <c r="B37" s="11" t="s">
        <v>61</v>
      </c>
      <c r="E37" s="72"/>
      <c r="F37" s="40">
        <v>0</v>
      </c>
      <c r="G37" s="72"/>
      <c r="H37" s="86">
        <v>-22070</v>
      </c>
      <c r="I37" s="72"/>
      <c r="J37" s="86">
        <v>-22070</v>
      </c>
      <c r="K37" s="1"/>
      <c r="L37" s="1"/>
    </row>
    <row r="38" spans="2:12" ht="15" customHeight="1">
      <c r="B38" s="11" t="s">
        <v>52</v>
      </c>
      <c r="E38" s="72"/>
      <c r="F38" s="40">
        <v>-31</v>
      </c>
      <c r="G38" s="72"/>
      <c r="H38" s="86">
        <v>-41</v>
      </c>
      <c r="I38" s="72"/>
      <c r="J38" s="86">
        <v>-127</v>
      </c>
      <c r="K38" s="1"/>
      <c r="L38" s="1"/>
    </row>
    <row r="39" spans="2:12" ht="15" customHeight="1">
      <c r="B39" s="11" t="s">
        <v>53</v>
      </c>
      <c r="E39" s="72"/>
      <c r="F39" s="40">
        <v>0</v>
      </c>
      <c r="G39" s="72"/>
      <c r="H39" s="86">
        <v>-170</v>
      </c>
      <c r="I39" s="72"/>
      <c r="J39" s="86">
        <v>-170</v>
      </c>
      <c r="K39" s="1"/>
      <c r="L39" s="1"/>
    </row>
    <row r="40" spans="2:12" ht="15" customHeight="1">
      <c r="B40" s="11" t="s">
        <v>132</v>
      </c>
      <c r="E40" s="72"/>
      <c r="F40" s="40">
        <v>-6768</v>
      </c>
      <c r="G40" s="72"/>
      <c r="H40" s="86">
        <v>0</v>
      </c>
      <c r="I40" s="72"/>
      <c r="J40" s="86">
        <v>0</v>
      </c>
      <c r="K40" s="1"/>
      <c r="L40" s="1"/>
    </row>
    <row r="41" spans="2:12" ht="15" customHeight="1">
      <c r="B41" s="11" t="s">
        <v>122</v>
      </c>
      <c r="E41" s="72"/>
      <c r="F41" s="40">
        <v>27768</v>
      </c>
      <c r="G41" s="72"/>
      <c r="H41" s="86">
        <v>5000</v>
      </c>
      <c r="I41" s="72"/>
      <c r="J41" s="86">
        <v>0</v>
      </c>
      <c r="K41" s="1"/>
      <c r="L41" s="1"/>
    </row>
    <row r="42" spans="2:12" ht="15" customHeight="1">
      <c r="B42" s="3" t="s">
        <v>116</v>
      </c>
      <c r="E42" s="72"/>
      <c r="F42" s="40">
        <v>-35</v>
      </c>
      <c r="G42" s="72"/>
      <c r="H42" s="86">
        <v>-1595</v>
      </c>
      <c r="I42" s="72"/>
      <c r="J42" s="86">
        <v>-7900</v>
      </c>
      <c r="K42" s="1"/>
      <c r="L42" s="1"/>
    </row>
    <row r="43" spans="1:12" ht="15" customHeight="1">
      <c r="A43" s="14" t="s">
        <v>131</v>
      </c>
      <c r="E43" s="94"/>
      <c r="F43" s="41">
        <f>SUM(F36:F42)</f>
        <v>17573</v>
      </c>
      <c r="G43" s="94"/>
      <c r="H43" s="84">
        <f>SUM(H36:H42)</f>
        <v>-20676</v>
      </c>
      <c r="I43" s="94"/>
      <c r="J43" s="84">
        <f>SUM(J36:J42)</f>
        <v>-35519</v>
      </c>
      <c r="K43" s="1"/>
      <c r="L43" s="1"/>
    </row>
    <row r="44" spans="5:12" ht="6" customHeight="1">
      <c r="E44" s="72"/>
      <c r="F44" s="44"/>
      <c r="G44" s="72"/>
      <c r="H44" s="24"/>
      <c r="I44" s="72"/>
      <c r="J44" s="24"/>
      <c r="K44" s="1"/>
      <c r="L44" s="1"/>
    </row>
    <row r="45" spans="1:12" s="14" customFormat="1" ht="15" customHeight="1">
      <c r="A45" s="42" t="s">
        <v>25</v>
      </c>
      <c r="E45" s="72"/>
      <c r="F45" s="43">
        <f>+F28+F33+F43</f>
        <v>-6331.248</v>
      </c>
      <c r="G45" s="72"/>
      <c r="H45" s="23">
        <f>+H28+H33+H43</f>
        <v>-15260</v>
      </c>
      <c r="I45" s="72"/>
      <c r="J45" s="23">
        <f>+J28+J33+J43</f>
        <v>-30258</v>
      </c>
      <c r="K45" s="1"/>
      <c r="L45" s="1"/>
    </row>
    <row r="46" spans="5:12" s="14" customFormat="1" ht="6" customHeight="1">
      <c r="E46" s="72"/>
      <c r="F46" s="44"/>
      <c r="G46" s="72"/>
      <c r="H46" s="24"/>
      <c r="I46" s="72"/>
      <c r="J46" s="24"/>
      <c r="K46" s="1"/>
      <c r="L46" s="1"/>
    </row>
    <row r="47" spans="1:10" s="14" customFormat="1" ht="15" customHeight="1">
      <c r="A47" s="42" t="s">
        <v>100</v>
      </c>
      <c r="E47" s="72"/>
      <c r="F47" s="44">
        <f>+J49</f>
        <v>19977</v>
      </c>
      <c r="G47" s="72"/>
      <c r="H47" s="24">
        <v>50235</v>
      </c>
      <c r="I47" s="72"/>
      <c r="J47" s="24">
        <v>50235</v>
      </c>
    </row>
    <row r="48" spans="5:10" s="14" customFormat="1" ht="6" customHeight="1">
      <c r="E48" s="72"/>
      <c r="F48" s="44"/>
      <c r="G48" s="72"/>
      <c r="H48" s="24"/>
      <c r="I48" s="72"/>
      <c r="J48" s="24"/>
    </row>
    <row r="49" spans="1:10" s="14" customFormat="1" ht="15" customHeight="1" thickBot="1">
      <c r="A49" s="42" t="s">
        <v>101</v>
      </c>
      <c r="B49" s="107"/>
      <c r="C49" s="107"/>
      <c r="D49" s="107"/>
      <c r="E49" s="95"/>
      <c r="F49" s="74">
        <f>SUM(F45:F47)</f>
        <v>13645.752</v>
      </c>
      <c r="G49" s="95"/>
      <c r="H49" s="53">
        <f>SUM(H45:H47)</f>
        <v>34975</v>
      </c>
      <c r="I49" s="95"/>
      <c r="J49" s="53">
        <f>SUM(J45:J47)</f>
        <v>19977</v>
      </c>
    </row>
    <row r="50" spans="1:10" ht="10.5" customHeight="1" thickTop="1">
      <c r="A50" s="107"/>
      <c r="B50" s="107"/>
      <c r="C50" s="107"/>
      <c r="D50" s="107"/>
      <c r="E50" s="72"/>
      <c r="F50" s="107"/>
      <c r="G50" s="72"/>
      <c r="H50" s="24"/>
      <c r="I50" s="72"/>
      <c r="J50" s="24"/>
    </row>
    <row r="51" spans="1:10" ht="6" customHeight="1">
      <c r="A51" s="107"/>
      <c r="B51" s="107"/>
      <c r="C51" s="107"/>
      <c r="D51" s="107"/>
      <c r="E51" s="72"/>
      <c r="F51" s="107"/>
      <c r="G51" s="72"/>
      <c r="H51" s="24"/>
      <c r="I51" s="72"/>
      <c r="J51" s="24"/>
    </row>
    <row r="52" spans="1:10" ht="15" customHeight="1">
      <c r="A52" s="14" t="s">
        <v>102</v>
      </c>
      <c r="E52" s="72"/>
      <c r="F52" s="44"/>
      <c r="G52" s="72"/>
      <c r="H52" s="24"/>
      <c r="I52" s="72"/>
      <c r="J52" s="24"/>
    </row>
    <row r="53" spans="2:10" ht="15" customHeight="1">
      <c r="B53" s="11" t="s">
        <v>92</v>
      </c>
      <c r="E53" s="72"/>
      <c r="F53" s="44">
        <v>4181</v>
      </c>
      <c r="G53" s="72"/>
      <c r="H53" s="24">
        <v>1103</v>
      </c>
      <c r="I53" s="72"/>
      <c r="J53" s="24">
        <v>582</v>
      </c>
    </row>
    <row r="54" spans="2:10" ht="15" customHeight="1">
      <c r="B54" s="11" t="s">
        <v>69</v>
      </c>
      <c r="E54" s="72"/>
      <c r="F54" s="43">
        <v>1130</v>
      </c>
      <c r="G54" s="72"/>
      <c r="H54" s="23">
        <v>2300</v>
      </c>
      <c r="I54" s="72"/>
      <c r="J54" s="23">
        <v>7700</v>
      </c>
    </row>
    <row r="55" spans="2:10" ht="15" customHeight="1">
      <c r="B55" s="11" t="s">
        <v>49</v>
      </c>
      <c r="E55" s="72"/>
      <c r="F55" s="43">
        <v>3585</v>
      </c>
      <c r="G55" s="72"/>
      <c r="H55" s="23">
        <v>26822</v>
      </c>
      <c r="I55" s="72"/>
      <c r="J55" s="23">
        <v>6945</v>
      </c>
    </row>
    <row r="56" spans="2:10" ht="15" customHeight="1">
      <c r="B56" s="11" t="s">
        <v>65</v>
      </c>
      <c r="E56" s="72"/>
      <c r="F56" s="43">
        <v>4750</v>
      </c>
      <c r="G56" s="72"/>
      <c r="H56" s="23">
        <v>4750</v>
      </c>
      <c r="I56" s="72"/>
      <c r="J56" s="23">
        <v>4750</v>
      </c>
    </row>
    <row r="57" spans="5:10" ht="15" customHeight="1" thickBot="1">
      <c r="E57" s="74">
        <f aca="true" t="shared" si="0" ref="E57:J57">SUM(E53:E56)</f>
        <v>0</v>
      </c>
      <c r="F57" s="74">
        <f t="shared" si="0"/>
        <v>13646</v>
      </c>
      <c r="G57" s="74">
        <f t="shared" si="0"/>
        <v>0</v>
      </c>
      <c r="H57" s="53">
        <f t="shared" si="0"/>
        <v>34975</v>
      </c>
      <c r="I57" s="74">
        <f t="shared" si="0"/>
        <v>0</v>
      </c>
      <c r="J57" s="53">
        <f t="shared" si="0"/>
        <v>19977</v>
      </c>
    </row>
    <row r="58" spans="5:10" ht="6" customHeight="1" thickTop="1">
      <c r="E58" s="43"/>
      <c r="F58" s="43"/>
      <c r="G58" s="43"/>
      <c r="H58" s="23"/>
      <c r="I58" s="43"/>
      <c r="J58" s="23"/>
    </row>
    <row r="59" spans="1:10" s="103" customFormat="1" ht="15" customHeight="1">
      <c r="A59" s="147" t="s">
        <v>106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5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</sheetData>
  <mergeCells count="1">
    <mergeCell ref="A59:J60"/>
  </mergeCells>
  <printOptions/>
  <pageMargins left="0.7480314960629921" right="0.24" top="0.35" bottom="0.3" header="0.17" footer="0.17"/>
  <pageSetup horizontalDpi="600" verticalDpi="600" orientation="portrait" paperSize="9" r:id="rId1"/>
  <headerFooter alignWithMargins="0">
    <oddFooter>&amp;C
&amp;"Times New Roman,Regular"&amp;12Page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2006-08-28T07:19:30Z</cp:lastPrinted>
  <dcterms:created xsi:type="dcterms:W3CDTF">1999-03-24T02:44:56Z</dcterms:created>
  <dcterms:modified xsi:type="dcterms:W3CDTF">2006-08-28T09:41:07Z</dcterms:modified>
  <cp:category/>
  <cp:version/>
  <cp:contentType/>
  <cp:contentStatus/>
</cp:coreProperties>
</file>